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400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Z5" i="1"/>
  <c r="S82"/>
  <c r="W82"/>
  <c r="V82"/>
  <c r="U82"/>
  <c r="I91"/>
  <c r="Z3"/>
  <c r="Z7"/>
  <c r="R8" s="1"/>
  <c r="S8" s="1"/>
  <c r="Z4"/>
  <c r="W81"/>
  <c r="V81"/>
  <c r="U81"/>
  <c r="T81"/>
  <c r="H84"/>
  <c r="I84"/>
  <c r="H85"/>
  <c r="I85"/>
  <c r="H86"/>
  <c r="I86"/>
  <c r="H87"/>
  <c r="I87"/>
  <c r="H88"/>
  <c r="I88"/>
  <c r="H89"/>
  <c r="I89"/>
  <c r="I83"/>
  <c r="H83"/>
  <c r="U6"/>
  <c r="V6"/>
  <c r="W6"/>
  <c r="T6"/>
  <c r="R9" l="1"/>
  <c r="S9" s="1"/>
  <c r="R10" l="1"/>
  <c r="S10" s="1"/>
  <c r="R11" l="1"/>
  <c r="S11" s="1"/>
  <c r="R12" l="1"/>
  <c r="S12" s="1"/>
  <c r="H69"/>
  <c r="I69"/>
  <c r="H51"/>
  <c r="I51"/>
  <c r="H64"/>
  <c r="I64"/>
  <c r="H52"/>
  <c r="I52"/>
  <c r="H66"/>
  <c r="I66"/>
  <c r="H71"/>
  <c r="I71"/>
  <c r="H57"/>
  <c r="I57"/>
  <c r="H44"/>
  <c r="I44"/>
  <c r="H75"/>
  <c r="I75"/>
  <c r="H74"/>
  <c r="I74"/>
  <c r="H49"/>
  <c r="I49"/>
  <c r="H32"/>
  <c r="I32"/>
  <c r="H11"/>
  <c r="I11"/>
  <c r="H16"/>
  <c r="I16"/>
  <c r="H45"/>
  <c r="I45"/>
  <c r="H21"/>
  <c r="I21"/>
  <c r="H24"/>
  <c r="I24"/>
  <c r="H35"/>
  <c r="I35"/>
  <c r="H60"/>
  <c r="I60"/>
  <c r="H72"/>
  <c r="I72"/>
  <c r="H12"/>
  <c r="I12"/>
  <c r="H22"/>
  <c r="I22"/>
  <c r="H62"/>
  <c r="I62"/>
  <c r="H58"/>
  <c r="I58"/>
  <c r="H70"/>
  <c r="I70"/>
  <c r="H73"/>
  <c r="I73"/>
  <c r="H23"/>
  <c r="I23"/>
  <c r="H65"/>
  <c r="I65"/>
  <c r="H43"/>
  <c r="I43"/>
  <c r="H29"/>
  <c r="I29"/>
  <c r="H63"/>
  <c r="I63"/>
  <c r="H38"/>
  <c r="I38"/>
  <c r="H39"/>
  <c r="I39"/>
  <c r="H28"/>
  <c r="I28"/>
  <c r="H8"/>
  <c r="I8"/>
  <c r="H61"/>
  <c r="I61"/>
  <c r="H50"/>
  <c r="I50"/>
  <c r="H54"/>
  <c r="I54"/>
  <c r="H55"/>
  <c r="I55"/>
  <c r="H56"/>
  <c r="I56"/>
  <c r="H37"/>
  <c r="I37"/>
  <c r="H20"/>
  <c r="I20"/>
  <c r="H9"/>
  <c r="I9"/>
  <c r="H30"/>
  <c r="I30"/>
  <c r="H48"/>
  <c r="I48"/>
  <c r="H47"/>
  <c r="I47"/>
  <c r="H53"/>
  <c r="I53"/>
  <c r="H13"/>
  <c r="I13"/>
  <c r="H68"/>
  <c r="I68"/>
  <c r="H14"/>
  <c r="I14"/>
  <c r="H15"/>
  <c r="I15"/>
  <c r="H17"/>
  <c r="I17"/>
  <c r="H18"/>
  <c r="I18"/>
  <c r="H46"/>
  <c r="I46"/>
  <c r="H25"/>
  <c r="I25"/>
  <c r="H10"/>
  <c r="I10"/>
  <c r="H40"/>
  <c r="I40"/>
  <c r="H36"/>
  <c r="I36"/>
  <c r="H67"/>
  <c r="I67"/>
  <c r="H41"/>
  <c r="I41"/>
  <c r="H19"/>
  <c r="I19"/>
  <c r="H33"/>
  <c r="I33"/>
  <c r="H31"/>
  <c r="I31"/>
  <c r="H27"/>
  <c r="I27"/>
  <c r="H34"/>
  <c r="I34"/>
  <c r="H26"/>
  <c r="I26"/>
  <c r="H42"/>
  <c r="I42"/>
  <c r="I59"/>
  <c r="H59"/>
  <c r="R13" l="1"/>
  <c r="T13" s="1"/>
  <c r="S13"/>
  <c r="W13" s="1"/>
  <c r="U9"/>
  <c r="W9"/>
  <c r="U12"/>
  <c r="W12"/>
  <c r="V13"/>
  <c r="T9"/>
  <c r="V9"/>
  <c r="T8"/>
  <c r="V8"/>
  <c r="T12"/>
  <c r="V12"/>
  <c r="V11"/>
  <c r="T11"/>
  <c r="W8"/>
  <c r="U8"/>
  <c r="W11"/>
  <c r="U11"/>
  <c r="V10"/>
  <c r="T10"/>
  <c r="W10"/>
  <c r="U10"/>
  <c r="R14" l="1"/>
  <c r="T14" s="1"/>
  <c r="V14"/>
  <c r="S14"/>
  <c r="U13"/>
  <c r="R15" l="1"/>
  <c r="W14"/>
  <c r="U14"/>
  <c r="R16"/>
  <c r="S15"/>
  <c r="T15"/>
  <c r="V15"/>
  <c r="R17" l="1"/>
  <c r="S16"/>
  <c r="T16"/>
  <c r="V16"/>
  <c r="W15"/>
  <c r="U15"/>
  <c r="W16" l="1"/>
  <c r="U16"/>
  <c r="R18"/>
  <c r="S17"/>
  <c r="V17"/>
  <c r="T17"/>
  <c r="R19" l="1"/>
  <c r="S18"/>
  <c r="T18"/>
  <c r="V18"/>
  <c r="U17"/>
  <c r="W17"/>
  <c r="W18" l="1"/>
  <c r="U18"/>
  <c r="R20"/>
  <c r="S19"/>
  <c r="T19"/>
  <c r="V19"/>
  <c r="R21" l="1"/>
  <c r="S20"/>
  <c r="T20"/>
  <c r="V20"/>
  <c r="W19"/>
  <c r="U19"/>
  <c r="U20" l="1"/>
  <c r="W20"/>
  <c r="R22"/>
  <c r="S21"/>
  <c r="T21"/>
  <c r="V21"/>
  <c r="R23" l="1"/>
  <c r="S22"/>
  <c r="V22"/>
  <c r="T22"/>
  <c r="U21"/>
  <c r="W21"/>
  <c r="R24" l="1"/>
  <c r="S23"/>
  <c r="T23"/>
  <c r="V23"/>
  <c r="U22"/>
  <c r="W22"/>
  <c r="R25" l="1"/>
  <c r="S24"/>
  <c r="T24"/>
  <c r="V24"/>
  <c r="U23"/>
  <c r="W23"/>
  <c r="R26" l="1"/>
  <c r="S25"/>
  <c r="T25"/>
  <c r="V25"/>
  <c r="W24"/>
  <c r="U24"/>
  <c r="W25" l="1"/>
  <c r="U25"/>
  <c r="R27"/>
  <c r="S26"/>
  <c r="T26"/>
  <c r="V26"/>
  <c r="R28" l="1"/>
  <c r="S27"/>
  <c r="V27"/>
  <c r="T27"/>
  <c r="U26"/>
  <c r="W26"/>
  <c r="U27" l="1"/>
  <c r="W27"/>
  <c r="R29"/>
  <c r="S28"/>
  <c r="T28"/>
  <c r="V28"/>
  <c r="R30" l="1"/>
  <c r="S29"/>
  <c r="T29"/>
  <c r="V29"/>
  <c r="W28"/>
  <c r="U28"/>
  <c r="U29" l="1"/>
  <c r="W29"/>
  <c r="R31"/>
  <c r="S30"/>
  <c r="T30"/>
  <c r="V30"/>
  <c r="R32" l="1"/>
  <c r="S31"/>
  <c r="T31"/>
  <c r="V31"/>
  <c r="U30"/>
  <c r="W30"/>
  <c r="W31" l="1"/>
  <c r="U31"/>
  <c r="R33"/>
  <c r="S32"/>
  <c r="T32"/>
  <c r="V32"/>
  <c r="R34" l="1"/>
  <c r="S33"/>
  <c r="T33"/>
  <c r="V33"/>
  <c r="U32"/>
  <c r="W32"/>
  <c r="U33" l="1"/>
  <c r="W33"/>
  <c r="R35"/>
  <c r="S34"/>
  <c r="T34"/>
  <c r="V34"/>
  <c r="R36" l="1"/>
  <c r="S35"/>
  <c r="T35"/>
  <c r="V35"/>
  <c r="U34"/>
  <c r="W34"/>
  <c r="W35" l="1"/>
  <c r="U35"/>
  <c r="R37"/>
  <c r="S36"/>
  <c r="T36"/>
  <c r="V36"/>
  <c r="W36" l="1"/>
  <c r="U36"/>
  <c r="R38"/>
  <c r="S37"/>
  <c r="T37"/>
  <c r="V37"/>
  <c r="R39" l="1"/>
  <c r="S38"/>
  <c r="T38"/>
  <c r="V38"/>
  <c r="U37"/>
  <c r="W37"/>
  <c r="R40" l="1"/>
  <c r="S39"/>
  <c r="T39"/>
  <c r="V39"/>
  <c r="U38"/>
  <c r="W38"/>
  <c r="R41" l="1"/>
  <c r="S40"/>
  <c r="T40"/>
  <c r="V40"/>
  <c r="W39"/>
  <c r="U39"/>
  <c r="R42" l="1"/>
  <c r="S41"/>
  <c r="T41"/>
  <c r="V41"/>
  <c r="W40"/>
  <c r="U40"/>
  <c r="R43" l="1"/>
  <c r="S42"/>
  <c r="V42"/>
  <c r="T42"/>
  <c r="W41"/>
  <c r="U41"/>
  <c r="R44" l="1"/>
  <c r="S43"/>
  <c r="V43"/>
  <c r="T43"/>
  <c r="U42"/>
  <c r="W42"/>
  <c r="R45" l="1"/>
  <c r="S44"/>
  <c r="V44"/>
  <c r="T44"/>
  <c r="U43"/>
  <c r="W43"/>
  <c r="R46" l="1"/>
  <c r="S45"/>
  <c r="T45"/>
  <c r="V45"/>
  <c r="W44"/>
  <c r="U44"/>
  <c r="R47" l="1"/>
  <c r="S46"/>
  <c r="V46"/>
  <c r="T46"/>
  <c r="U45"/>
  <c r="W45"/>
  <c r="R48" l="1"/>
  <c r="S47"/>
  <c r="V47"/>
  <c r="T47"/>
  <c r="W46"/>
  <c r="U46"/>
  <c r="R49" l="1"/>
  <c r="S48"/>
  <c r="T48"/>
  <c r="V48"/>
  <c r="W47"/>
  <c r="U47"/>
  <c r="R50" l="1"/>
  <c r="S49"/>
  <c r="V49"/>
  <c r="T49"/>
  <c r="W48"/>
  <c r="U48"/>
  <c r="R51" l="1"/>
  <c r="S50"/>
  <c r="V50"/>
  <c r="T50"/>
  <c r="W49"/>
  <c r="U49"/>
  <c r="R52" l="1"/>
  <c r="S51"/>
  <c r="V51"/>
  <c r="T51"/>
  <c r="U50"/>
  <c r="W50"/>
  <c r="R53" l="1"/>
  <c r="S52"/>
  <c r="V52"/>
  <c r="T52"/>
  <c r="W51"/>
  <c r="U51"/>
  <c r="R54" l="1"/>
  <c r="S53"/>
  <c r="T53"/>
  <c r="V53"/>
  <c r="U52"/>
  <c r="W52"/>
  <c r="R55" l="1"/>
  <c r="S54"/>
  <c r="T54"/>
  <c r="V54"/>
  <c r="W53"/>
  <c r="U53"/>
  <c r="R56" l="1"/>
  <c r="S55"/>
  <c r="V55"/>
  <c r="T55"/>
  <c r="U54"/>
  <c r="W54"/>
  <c r="R57" l="1"/>
  <c r="S56"/>
  <c r="T56"/>
  <c r="V56"/>
  <c r="U55"/>
  <c r="W55"/>
  <c r="R58" l="1"/>
  <c r="S57"/>
  <c r="T57"/>
  <c r="V57"/>
  <c r="W56"/>
  <c r="U56"/>
  <c r="R59" l="1"/>
  <c r="S58"/>
  <c r="T58"/>
  <c r="V58"/>
  <c r="W57"/>
  <c r="U57"/>
  <c r="R60" l="1"/>
  <c r="S59"/>
  <c r="V59"/>
  <c r="T59"/>
  <c r="U58"/>
  <c r="W58"/>
  <c r="R61" l="1"/>
  <c r="S60"/>
  <c r="V60"/>
  <c r="T60"/>
  <c r="W59"/>
  <c r="U59"/>
  <c r="R62" l="1"/>
  <c r="S61"/>
  <c r="T61"/>
  <c r="V61"/>
  <c r="U60"/>
  <c r="W60"/>
  <c r="R63" l="1"/>
  <c r="S62"/>
  <c r="T62"/>
  <c r="V62"/>
  <c r="W61"/>
  <c r="U61"/>
  <c r="R64" l="1"/>
  <c r="S63"/>
  <c r="V63"/>
  <c r="T63"/>
  <c r="W62"/>
  <c r="U62"/>
  <c r="R65" l="1"/>
  <c r="S64"/>
  <c r="V64"/>
  <c r="T64"/>
  <c r="W63"/>
  <c r="U63"/>
  <c r="R66" l="1"/>
  <c r="S65"/>
  <c r="T65"/>
  <c r="V65"/>
  <c r="U64"/>
  <c r="W64"/>
  <c r="R67" l="1"/>
  <c r="S66"/>
  <c r="V66"/>
  <c r="T66"/>
  <c r="U65"/>
  <c r="W65"/>
  <c r="R68" l="1"/>
  <c r="S67"/>
  <c r="V67"/>
  <c r="T67"/>
  <c r="W66"/>
  <c r="U66"/>
  <c r="R69" l="1"/>
  <c r="S68"/>
  <c r="T68"/>
  <c r="V68"/>
  <c r="U67"/>
  <c r="W67"/>
  <c r="R70" l="1"/>
  <c r="S69"/>
  <c r="V69"/>
  <c r="T69"/>
  <c r="W68"/>
  <c r="U68"/>
  <c r="R71" l="1"/>
  <c r="S70"/>
  <c r="V70"/>
  <c r="T70"/>
  <c r="U69"/>
  <c r="W69"/>
  <c r="R72" l="1"/>
  <c r="S71"/>
  <c r="T71"/>
  <c r="V71"/>
  <c r="W70"/>
  <c r="U70"/>
  <c r="R73" l="1"/>
  <c r="S72"/>
  <c r="V72"/>
  <c r="T72"/>
  <c r="U71"/>
  <c r="W71"/>
  <c r="R74" l="1"/>
  <c r="S73"/>
  <c r="T73"/>
  <c r="V73"/>
  <c r="U72"/>
  <c r="W72"/>
  <c r="R75" l="1"/>
  <c r="S74"/>
  <c r="T74"/>
  <c r="V74"/>
  <c r="U73"/>
  <c r="W73"/>
  <c r="R83" l="1"/>
  <c r="S75"/>
  <c r="T75"/>
  <c r="V75"/>
  <c r="W74"/>
  <c r="U74"/>
  <c r="S83" l="1"/>
  <c r="R84"/>
  <c r="V83"/>
  <c r="T83"/>
  <c r="U75"/>
  <c r="W75"/>
  <c r="U83" l="1"/>
  <c r="W83"/>
  <c r="R85"/>
  <c r="S84"/>
  <c r="V84"/>
  <c r="T84"/>
  <c r="V85" l="1"/>
  <c r="T85"/>
  <c r="S85"/>
  <c r="R86"/>
  <c r="W84"/>
  <c r="U84"/>
  <c r="W85" l="1"/>
  <c r="U85"/>
  <c r="T86"/>
  <c r="S86"/>
  <c r="R87"/>
  <c r="V86"/>
  <c r="S87" l="1"/>
  <c r="V87"/>
  <c r="R88"/>
  <c r="T87"/>
  <c r="U86"/>
  <c r="W86"/>
  <c r="U87" l="1"/>
  <c r="W87"/>
  <c r="S88"/>
  <c r="V88"/>
  <c r="T88"/>
  <c r="R89"/>
  <c r="R91" s="1"/>
  <c r="T91" l="1"/>
  <c r="S91"/>
  <c r="V91"/>
  <c r="S89"/>
  <c r="T89"/>
  <c r="V89"/>
  <c r="W88"/>
  <c r="U88"/>
  <c r="W91" l="1"/>
  <c r="U91"/>
  <c r="W89"/>
  <c r="U89"/>
</calcChain>
</file>

<file path=xl/sharedStrings.xml><?xml version="1.0" encoding="utf-8"?>
<sst xmlns="http://schemas.openxmlformats.org/spreadsheetml/2006/main" count="256" uniqueCount="173">
  <si>
    <t xml:space="preserve">Bambus Carmel szeroki 2,5x0,43 </t>
  </si>
  <si>
    <t xml:space="preserve">BCSZ-46P </t>
  </si>
  <si>
    <t xml:space="preserve">Bambus Carmel szeroki 2,8x0,43 </t>
  </si>
  <si>
    <t xml:space="preserve">BCSZ-26P </t>
  </si>
  <si>
    <t xml:space="preserve">Bambus Carmel Wąski 2,5x0,43 </t>
  </si>
  <si>
    <t xml:space="preserve">BCW-45P </t>
  </si>
  <si>
    <t xml:space="preserve">Bambus Carmel wąski 2,8x0,43 </t>
  </si>
  <si>
    <t xml:space="preserve">BCW-27P </t>
  </si>
  <si>
    <t xml:space="preserve">Bambus Carmel/Natural 2,5x0,43 </t>
  </si>
  <si>
    <t xml:space="preserve">NCW-47P </t>
  </si>
  <si>
    <t xml:space="preserve">Bambus Natural szeroki 2,5x0,43 </t>
  </si>
  <si>
    <t xml:space="preserve">BNSZ-36P </t>
  </si>
  <si>
    <t xml:space="preserve">Bambus Natural szeroki 2,8x0,43 </t>
  </si>
  <si>
    <t xml:space="preserve">BNSZ-17P </t>
  </si>
  <si>
    <t xml:space="preserve">Bambus Natural wąski 2,8x0,43 </t>
  </si>
  <si>
    <t xml:space="preserve">BNW-16P </t>
  </si>
  <si>
    <t xml:space="preserve">Buk 0102TW </t>
  </si>
  <si>
    <t xml:space="preserve">BU-0102TW </t>
  </si>
  <si>
    <t xml:space="preserve">Czeczotka California 07 </t>
  </si>
  <si>
    <t xml:space="preserve">CC-OKO-07 </t>
  </si>
  <si>
    <t xml:space="preserve">Czeczotka California 08 </t>
  </si>
  <si>
    <t xml:space="preserve">CC-OKO-08 </t>
  </si>
  <si>
    <t xml:space="preserve">Czereśnia 0119F1 </t>
  </si>
  <si>
    <t xml:space="preserve">CZ-0119F1 </t>
  </si>
  <si>
    <t xml:space="preserve">Dąb 0003PP </t>
  </si>
  <si>
    <t xml:space="preserve">DA-0003PP </t>
  </si>
  <si>
    <t xml:space="preserve">Dąb 0004PS </t>
  </si>
  <si>
    <t xml:space="preserve">DA-0004PS </t>
  </si>
  <si>
    <t xml:space="preserve">Dąb 0006PS </t>
  </si>
  <si>
    <t xml:space="preserve">DA-0006PS </t>
  </si>
  <si>
    <t xml:space="preserve">Dąb 0052F3 </t>
  </si>
  <si>
    <t xml:space="preserve">DA-0052F3 </t>
  </si>
  <si>
    <t xml:space="preserve">Dąb 0101PS </t>
  </si>
  <si>
    <t xml:space="preserve">DA-0101PS </t>
  </si>
  <si>
    <t xml:space="preserve">Dąb 0609PS </t>
  </si>
  <si>
    <t xml:space="preserve">DA-0609PS </t>
  </si>
  <si>
    <t xml:space="preserve">Dąb Bielony 0001PS </t>
  </si>
  <si>
    <t xml:space="preserve">DB-0001PS </t>
  </si>
  <si>
    <t xml:space="preserve">Dąb Brązowo-Srebrny 1059SR </t>
  </si>
  <si>
    <t xml:space="preserve">DBS-1059SR </t>
  </si>
  <si>
    <t xml:space="preserve">Dąb Czarno-Srebrny 0158SR </t>
  </si>
  <si>
    <t xml:space="preserve">DCZ-0158SR </t>
  </si>
  <si>
    <t xml:space="preserve">Dąb Pastelowy 1903PS </t>
  </si>
  <si>
    <t xml:space="preserve">DP-1903PS </t>
  </si>
  <si>
    <t xml:space="preserve">Dąb Siwy 0005PS </t>
  </si>
  <si>
    <t xml:space="preserve">DS-0005PS </t>
  </si>
  <si>
    <t xml:space="preserve">Dąb Syberyjski </t>
  </si>
  <si>
    <t xml:space="preserve">DA-0057F5 </t>
  </si>
  <si>
    <t xml:space="preserve">Dąb Szary 0007F </t>
  </si>
  <si>
    <t xml:space="preserve">DSZ-0007F </t>
  </si>
  <si>
    <t xml:space="preserve">Drzewo lodowe Bianco 0302PS </t>
  </si>
  <si>
    <t xml:space="preserve">DL-0302PS </t>
  </si>
  <si>
    <t xml:space="preserve">Drzewo lodowe Negro 0301PS </t>
  </si>
  <si>
    <t xml:space="preserve">DL-0301PS </t>
  </si>
  <si>
    <t xml:space="preserve">Drzewo Sandałowe 0008PS </t>
  </si>
  <si>
    <t xml:space="preserve">DS-0008PS </t>
  </si>
  <si>
    <t xml:space="preserve">Grusza Indyjska 3d Efekt </t>
  </si>
  <si>
    <t xml:space="preserve">GI-2307 3D </t>
  </si>
  <si>
    <t xml:space="preserve">Heban 0004PP </t>
  </si>
  <si>
    <t xml:space="preserve">HE-0004PP </t>
  </si>
  <si>
    <t xml:space="preserve">Heban 0102PI </t>
  </si>
  <si>
    <t xml:space="preserve">HE-0102PI </t>
  </si>
  <si>
    <t xml:space="preserve">Heban 2102 3d Efekt </t>
  </si>
  <si>
    <t xml:space="preserve">HE-2102-3D </t>
  </si>
  <si>
    <t xml:space="preserve">Heban 7001PS </t>
  </si>
  <si>
    <t xml:space="preserve">HE-7001PS </t>
  </si>
  <si>
    <t xml:space="preserve">Heban 7064PS </t>
  </si>
  <si>
    <t xml:space="preserve">HE-7064PS </t>
  </si>
  <si>
    <t xml:space="preserve">Heban 7069PW </t>
  </si>
  <si>
    <t xml:space="preserve">HE-7069PW </t>
  </si>
  <si>
    <t xml:space="preserve">Kamelia 0004PW </t>
  </si>
  <si>
    <t xml:space="preserve">KA-0004PW </t>
  </si>
  <si>
    <t xml:space="preserve">Klon 0234F3 </t>
  </si>
  <si>
    <t xml:space="preserve">KL-0234F3 </t>
  </si>
  <si>
    <t xml:space="preserve">Mahoń 0151PA </t>
  </si>
  <si>
    <t xml:space="preserve">MA-0151PA </t>
  </si>
  <si>
    <t xml:space="preserve">Oliwka Palermo </t>
  </si>
  <si>
    <t xml:space="preserve">OL-1000ZA </t>
  </si>
  <si>
    <t xml:space="preserve">Oliwka Roma </t>
  </si>
  <si>
    <t xml:space="preserve">OL-2000ZA </t>
  </si>
  <si>
    <t xml:space="preserve">Oliwka Wenezia </t>
  </si>
  <si>
    <t xml:space="preserve">OL-3000ZA </t>
  </si>
  <si>
    <t xml:space="preserve">Orzech 0017CT </t>
  </si>
  <si>
    <t xml:space="preserve">OR-0017CT </t>
  </si>
  <si>
    <t xml:space="preserve">Orzech 0518F1 </t>
  </si>
  <si>
    <t xml:space="preserve">OR-0518F1 </t>
  </si>
  <si>
    <t xml:space="preserve">Orzech 1001PS </t>
  </si>
  <si>
    <t xml:space="preserve">OR-1001PS </t>
  </si>
  <si>
    <t xml:space="preserve">Orzech Bałkański </t>
  </si>
  <si>
    <t xml:space="preserve">OR-0048F5 </t>
  </si>
  <si>
    <t xml:space="preserve">Orzech Himalajski </t>
  </si>
  <si>
    <t xml:space="preserve">OR-0032F5 </t>
  </si>
  <si>
    <t xml:space="preserve">Palisander 0002F1 </t>
  </si>
  <si>
    <t xml:space="preserve">PA-0002F1 </t>
  </si>
  <si>
    <t xml:space="preserve">Palisander 0025F4 </t>
  </si>
  <si>
    <t xml:space="preserve">PA-0025F4 </t>
  </si>
  <si>
    <t xml:space="preserve">Palisander 1102PS </t>
  </si>
  <si>
    <t xml:space="preserve">PA-1102PS </t>
  </si>
  <si>
    <t xml:space="preserve">Palisander 1103F </t>
  </si>
  <si>
    <t xml:space="preserve">PA-1103F </t>
  </si>
  <si>
    <t xml:space="preserve">Palisander Violet 1104PS </t>
  </si>
  <si>
    <t xml:space="preserve">PV-1104PS </t>
  </si>
  <si>
    <t xml:space="preserve">Rose 0011PS </t>
  </si>
  <si>
    <t xml:space="preserve">RO-0011PS </t>
  </si>
  <si>
    <t xml:space="preserve">Sosna 0201PW </t>
  </si>
  <si>
    <t xml:space="preserve">SO-0201PW </t>
  </si>
  <si>
    <t xml:space="preserve">Tik 0001PS </t>
  </si>
  <si>
    <t xml:space="preserve">TI-0001PS </t>
  </si>
  <si>
    <t xml:space="preserve">Tik 0002PS </t>
  </si>
  <si>
    <t xml:space="preserve">TI-0002PS </t>
  </si>
  <si>
    <t xml:space="preserve">Tik 0018PS </t>
  </si>
  <si>
    <t xml:space="preserve">TI-0018PS </t>
  </si>
  <si>
    <t xml:space="preserve">Tik 3001PW </t>
  </si>
  <si>
    <t xml:space="preserve">TI-3001PW </t>
  </si>
  <si>
    <t xml:space="preserve">Wenge 0002PI </t>
  </si>
  <si>
    <t xml:space="preserve">WE-0002PI </t>
  </si>
  <si>
    <t xml:space="preserve">Wenge 0003PP </t>
  </si>
  <si>
    <t xml:space="preserve">WE-0003PP </t>
  </si>
  <si>
    <t xml:space="preserve">Wenge 2010PI </t>
  </si>
  <si>
    <t xml:space="preserve">WE-2010PI </t>
  </si>
  <si>
    <t xml:space="preserve">Wenge 5001PW </t>
  </si>
  <si>
    <t xml:space="preserve">WE-5001PW </t>
  </si>
  <si>
    <t xml:space="preserve">Wenge 5006PW </t>
  </si>
  <si>
    <t xml:space="preserve">WE-5006PW </t>
  </si>
  <si>
    <t xml:space="preserve">Wiąz 0012PS </t>
  </si>
  <si>
    <t xml:space="preserve">WI-0012PS </t>
  </si>
  <si>
    <t xml:space="preserve">Zebrano 0001PS </t>
  </si>
  <si>
    <t xml:space="preserve">ZE-0001PS </t>
  </si>
  <si>
    <t xml:space="preserve">Zebrano 0021PS </t>
  </si>
  <si>
    <t xml:space="preserve">ZE-0021PS </t>
  </si>
  <si>
    <t xml:space="preserve">Zebrano 0087PS </t>
  </si>
  <si>
    <t xml:space="preserve">ZE-0087PS </t>
  </si>
  <si>
    <t xml:space="preserve">Zebrano 0112PS </t>
  </si>
  <si>
    <t xml:space="preserve">ZE-0112PS </t>
  </si>
  <si>
    <t xml:space="preserve">Zebrano Czarne 0149PS </t>
  </si>
  <si>
    <t xml:space="preserve">ZE-0149PS </t>
  </si>
  <si>
    <t xml:space="preserve">1,32 m </t>
  </si>
  <si>
    <t xml:space="preserve">1,03 m </t>
  </si>
  <si>
    <t xml:space="preserve">1,25 m </t>
  </si>
  <si>
    <t xml:space="preserve">gr. 18 mm </t>
  </si>
  <si>
    <t xml:space="preserve">Płyta wiórowa </t>
  </si>
  <si>
    <t xml:space="preserve">gr. 38 mm </t>
  </si>
  <si>
    <t xml:space="preserve">Płyta HDF </t>
  </si>
  <si>
    <t xml:space="preserve">gr. 3 mm </t>
  </si>
  <si>
    <t xml:space="preserve">Płyta MDF </t>
  </si>
  <si>
    <t xml:space="preserve">Sklejka liściasta </t>
  </si>
  <si>
    <t xml:space="preserve">Płyta Stolarska </t>
  </si>
  <si>
    <t xml:space="preserve">Długość: 2,8 m </t>
  </si>
  <si>
    <t xml:space="preserve">Długość: 2,5 m </t>
  </si>
  <si>
    <t xml:space="preserve">Szerokość </t>
  </si>
  <si>
    <r>
      <t xml:space="preserve"> </t>
    </r>
    <r>
      <rPr>
        <b/>
        <sz val="11"/>
        <color rgb="FF000000"/>
        <rFont val="Calibri"/>
        <family val="2"/>
        <charset val="238"/>
        <scheme val="minor"/>
      </rPr>
      <t xml:space="preserve">Płyta wiórowa </t>
    </r>
  </si>
  <si>
    <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1,03 m </t>
    </r>
  </si>
  <si>
    <t>Nazwa Okleiny</t>
  </si>
  <si>
    <t>Index</t>
  </si>
  <si>
    <t>cena za m2</t>
  </si>
  <si>
    <t>grupa 1</t>
  </si>
  <si>
    <t>grupa 2</t>
  </si>
  <si>
    <t>grupa 3</t>
  </si>
  <si>
    <t>otwarte pory</t>
  </si>
  <si>
    <t>Na gładko</t>
  </si>
  <si>
    <t>mat</t>
  </si>
  <si>
    <t>połysk</t>
  </si>
  <si>
    <t>Koszty przygotowania</t>
  </si>
  <si>
    <t>RABAT</t>
  </si>
  <si>
    <t xml:space="preserve">Anegre </t>
  </si>
  <si>
    <t xml:space="preserve">Czereśnia Amerykańska </t>
  </si>
  <si>
    <t xml:space="preserve">Dąb Europejski kl. AB </t>
  </si>
  <si>
    <t xml:space="preserve">Dąb Europejski kl. A/C </t>
  </si>
  <si>
    <t xml:space="preserve">Jatoba </t>
  </si>
  <si>
    <t xml:space="preserve">Mahoń Sapeli </t>
  </si>
  <si>
    <t xml:space="preserve">Orzech Amerykański </t>
  </si>
  <si>
    <t>DĄB CDO PROMOCJA</t>
  </si>
  <si>
    <t>m2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</si>
</sst>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8" formatCode="_-* #,##0.00\ [$zł-415]_-;\-* #,##0.00\ [$zł-415]_-;_-* &quot;-&quot;??\ [$zł-415]_-;_-@_-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4" fontId="5" fillId="0" borderId="1" xfId="1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44" fontId="5" fillId="0" borderId="7" xfId="1" applyFont="1" applyBorder="1" applyAlignment="1">
      <alignment vertical="top" wrapText="1"/>
    </xf>
    <xf numFmtId="44" fontId="5" fillId="0" borderId="7" xfId="1" applyNumberFormat="1" applyFont="1" applyBorder="1" applyAlignment="1">
      <alignment vertical="top" wrapText="1"/>
    </xf>
    <xf numFmtId="44" fontId="5" fillId="0" borderId="8" xfId="1" applyFont="1" applyBorder="1" applyAlignment="1">
      <alignment vertical="top" wrapText="1"/>
    </xf>
    <xf numFmtId="0" fontId="2" fillId="0" borderId="9" xfId="0" applyFont="1" applyBorder="1" applyAlignment="1">
      <alignment horizontal="center" vertical="center" textRotation="90"/>
    </xf>
    <xf numFmtId="44" fontId="5" fillId="0" borderId="10" xfId="1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44" fontId="5" fillId="0" borderId="12" xfId="1" applyFont="1" applyBorder="1" applyAlignment="1">
      <alignment vertical="top" wrapText="1"/>
    </xf>
    <xf numFmtId="44" fontId="5" fillId="0" borderId="12" xfId="1" applyNumberFormat="1" applyFont="1" applyBorder="1" applyAlignment="1">
      <alignment vertical="top" wrapText="1"/>
    </xf>
    <xf numFmtId="44" fontId="5" fillId="0" borderId="13" xfId="1" applyFont="1" applyBorder="1" applyAlignment="1">
      <alignment vertical="top" wrapText="1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0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44" fontId="2" fillId="0" borderId="0" xfId="0" applyNumberFormat="1" applyFont="1"/>
    <xf numFmtId="44" fontId="5" fillId="0" borderId="0" xfId="1" applyFont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/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44" fontId="5" fillId="0" borderId="3" xfId="1" applyFont="1" applyBorder="1" applyAlignment="1">
      <alignment vertical="top" wrapText="1"/>
    </xf>
    <xf numFmtId="44" fontId="5" fillId="0" borderId="21" xfId="1" applyFont="1" applyBorder="1" applyAlignment="1">
      <alignment vertical="top" wrapText="1"/>
    </xf>
    <xf numFmtId="44" fontId="2" fillId="0" borderId="1" xfId="0" applyNumberFormat="1" applyFont="1" applyBorder="1"/>
    <xf numFmtId="0" fontId="4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 wrapText="1"/>
    </xf>
    <xf numFmtId="44" fontId="5" fillId="0" borderId="19" xfId="1" applyFont="1" applyBorder="1" applyAlignment="1">
      <alignment vertical="top" wrapText="1"/>
    </xf>
    <xf numFmtId="44" fontId="2" fillId="0" borderId="10" xfId="0" applyNumberFormat="1" applyFont="1" applyBorder="1"/>
    <xf numFmtId="44" fontId="2" fillId="0" borderId="12" xfId="0" applyNumberFormat="1" applyFont="1" applyBorder="1"/>
    <xf numFmtId="44" fontId="2" fillId="0" borderId="13" xfId="0" applyNumberFormat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91"/>
  <sheetViews>
    <sheetView tabSelected="1" topLeftCell="F1" workbookViewId="0">
      <selection activeCell="Z6" sqref="Z6"/>
    </sheetView>
  </sheetViews>
  <sheetFormatPr defaultColWidth="14" defaultRowHeight="15" outlineLevelCol="1"/>
  <cols>
    <col min="1" max="1" width="14" style="1"/>
    <col min="2" max="2" width="3.25" style="1" bestFit="1" customWidth="1"/>
    <col min="3" max="3" width="2.625" style="1" bestFit="1" customWidth="1"/>
    <col min="4" max="4" width="29.625" style="1" customWidth="1"/>
    <col min="5" max="5" width="10.125" style="1" bestFit="1" customWidth="1"/>
    <col min="6" max="7" width="8.125" style="1" bestFit="1" customWidth="1"/>
    <col min="8" max="9" width="8.125" style="1" customWidth="1"/>
    <col min="10" max="15" width="8.125" style="1" hidden="1" customWidth="1" outlineLevel="1"/>
    <col min="16" max="16" width="13" style="1" hidden="1" customWidth="1" outlineLevel="1"/>
    <col min="17" max="17" width="12.125" style="1" hidden="1" customWidth="1" outlineLevel="1"/>
    <col min="18" max="18" width="12.125" style="1" customWidth="1" collapsed="1"/>
    <col min="19" max="19" width="12.125" style="1" customWidth="1"/>
    <col min="20" max="24" width="14" style="1"/>
    <col min="25" max="25" width="15.75" style="1" customWidth="1"/>
    <col min="26" max="16384" width="14" style="1"/>
  </cols>
  <sheetData>
    <row r="1" spans="2:26">
      <c r="T1" s="1" t="s">
        <v>163</v>
      </c>
      <c r="U1" s="64">
        <v>0.28000000000000003</v>
      </c>
    </row>
    <row r="2" spans="2:26" ht="15.75" thickBot="1"/>
    <row r="3" spans="2:26" s="2" customFormat="1" ht="15" customHeight="1">
      <c r="B3" s="41"/>
      <c r="C3" s="42"/>
      <c r="D3" s="43" t="s">
        <v>152</v>
      </c>
      <c r="E3" s="43" t="s">
        <v>153</v>
      </c>
      <c r="F3" s="44" t="s">
        <v>150</v>
      </c>
      <c r="G3" s="45"/>
      <c r="H3" s="45"/>
      <c r="I3" s="46"/>
      <c r="J3" s="47" t="s">
        <v>140</v>
      </c>
      <c r="K3" s="47"/>
      <c r="L3" s="47" t="s">
        <v>142</v>
      </c>
      <c r="M3" s="47"/>
      <c r="N3" s="47" t="s">
        <v>144</v>
      </c>
      <c r="O3" s="47"/>
      <c r="P3" s="48" t="s">
        <v>145</v>
      </c>
      <c r="Q3" s="57" t="s">
        <v>146</v>
      </c>
      <c r="R3" s="4" t="s">
        <v>162</v>
      </c>
      <c r="S3" s="4"/>
      <c r="T3" s="65">
        <v>178.86178861788619</v>
      </c>
      <c r="U3" s="65">
        <v>235.77235772357724</v>
      </c>
      <c r="V3" s="65">
        <v>227.64227642276424</v>
      </c>
      <c r="W3" s="65">
        <v>284.55284552845529</v>
      </c>
      <c r="Z3" s="2">
        <f>6.5*1.63</f>
        <v>10.594999999999999</v>
      </c>
    </row>
    <row r="4" spans="2:26" s="2" customFormat="1" ht="15" customHeight="1">
      <c r="B4" s="49"/>
      <c r="C4" s="13"/>
      <c r="D4" s="14"/>
      <c r="E4" s="14"/>
      <c r="F4" s="15" t="s">
        <v>139</v>
      </c>
      <c r="G4" s="20"/>
      <c r="H4" s="20"/>
      <c r="I4" s="16"/>
      <c r="J4" s="4" t="s">
        <v>141</v>
      </c>
      <c r="K4" s="4"/>
      <c r="L4" s="4" t="s">
        <v>143</v>
      </c>
      <c r="M4" s="4"/>
      <c r="N4" s="4" t="s">
        <v>139</v>
      </c>
      <c r="O4" s="4"/>
      <c r="P4" s="5" t="s">
        <v>139</v>
      </c>
      <c r="Q4" s="19" t="s">
        <v>139</v>
      </c>
      <c r="R4" s="15" t="s">
        <v>139</v>
      </c>
      <c r="S4" s="16"/>
      <c r="T4" s="62" t="s">
        <v>158</v>
      </c>
      <c r="U4" s="63"/>
      <c r="V4" s="12" t="s">
        <v>159</v>
      </c>
      <c r="W4" s="12"/>
      <c r="Z4" s="2">
        <f>Z3</f>
        <v>10.594999999999999</v>
      </c>
    </row>
    <row r="5" spans="2:26" s="2" customFormat="1">
      <c r="B5" s="49"/>
      <c r="C5" s="13"/>
      <c r="D5" s="14"/>
      <c r="E5" s="14"/>
      <c r="F5" s="6" t="s">
        <v>147</v>
      </c>
      <c r="G5" s="6"/>
      <c r="H5" s="22" t="s">
        <v>154</v>
      </c>
      <c r="I5" s="23"/>
      <c r="J5" s="6" t="s">
        <v>147</v>
      </c>
      <c r="K5" s="6"/>
      <c r="L5" s="6" t="s">
        <v>147</v>
      </c>
      <c r="M5" s="6"/>
      <c r="N5" s="6" t="s">
        <v>147</v>
      </c>
      <c r="O5" s="6"/>
      <c r="P5" s="7" t="s">
        <v>148</v>
      </c>
      <c r="Q5" s="58" t="s">
        <v>148</v>
      </c>
      <c r="R5" s="22" t="s">
        <v>154</v>
      </c>
      <c r="S5" s="23"/>
      <c r="T5" s="3" t="s">
        <v>160</v>
      </c>
      <c r="U5" s="3" t="s">
        <v>161</v>
      </c>
      <c r="V5" s="3" t="s">
        <v>160</v>
      </c>
      <c r="W5" s="3" t="s">
        <v>161</v>
      </c>
      <c r="Z5" s="2">
        <f>6.5*0.9</f>
        <v>5.8500000000000005</v>
      </c>
    </row>
    <row r="6" spans="2:26" s="2" customFormat="1">
      <c r="B6" s="49"/>
      <c r="C6" s="13"/>
      <c r="D6" s="14"/>
      <c r="E6" s="14"/>
      <c r="F6" s="6" t="s">
        <v>149</v>
      </c>
      <c r="G6" s="6"/>
      <c r="H6" s="6" t="s">
        <v>149</v>
      </c>
      <c r="I6" s="6"/>
      <c r="J6" s="6" t="s">
        <v>149</v>
      </c>
      <c r="K6" s="6"/>
      <c r="L6" s="6" t="s">
        <v>149</v>
      </c>
      <c r="M6" s="6"/>
      <c r="N6" s="6" t="s">
        <v>149</v>
      </c>
      <c r="O6" s="6"/>
      <c r="P6" s="7" t="s">
        <v>149</v>
      </c>
      <c r="Q6" s="58" t="s">
        <v>149</v>
      </c>
      <c r="R6" s="6"/>
      <c r="S6" s="6"/>
      <c r="T6" s="55">
        <f>T3*(1-$U$1)</f>
        <v>128.78048780487805</v>
      </c>
      <c r="U6" s="55">
        <f t="shared" ref="U6:W6" si="0">U3*(1-$U$1)</f>
        <v>169.7560975609756</v>
      </c>
      <c r="V6" s="55">
        <f t="shared" si="0"/>
        <v>163.90243902439025</v>
      </c>
      <c r="W6" s="55">
        <f t="shared" si="0"/>
        <v>204.8780487804878</v>
      </c>
    </row>
    <row r="7" spans="2:26" s="2" customFormat="1" ht="15.75" customHeight="1" thickBot="1">
      <c r="B7" s="51"/>
      <c r="C7" s="40"/>
      <c r="D7" s="52"/>
      <c r="E7" s="52"/>
      <c r="F7" s="53" t="s">
        <v>151</v>
      </c>
      <c r="G7" s="54" t="s">
        <v>136</v>
      </c>
      <c r="H7" s="53" t="s">
        <v>151</v>
      </c>
      <c r="I7" s="54" t="s">
        <v>136</v>
      </c>
      <c r="J7" s="54" t="s">
        <v>137</v>
      </c>
      <c r="K7" s="54" t="s">
        <v>136</v>
      </c>
      <c r="L7" s="54" t="s">
        <v>137</v>
      </c>
      <c r="M7" s="54" t="s">
        <v>136</v>
      </c>
      <c r="N7" s="54" t="s">
        <v>137</v>
      </c>
      <c r="O7" s="54" t="s">
        <v>136</v>
      </c>
      <c r="P7" s="54" t="s">
        <v>138</v>
      </c>
      <c r="Q7" s="59" t="s">
        <v>138</v>
      </c>
      <c r="R7" s="84" t="s">
        <v>172</v>
      </c>
      <c r="S7" s="84" t="s">
        <v>172</v>
      </c>
      <c r="T7" s="84" t="s">
        <v>172</v>
      </c>
      <c r="U7" s="84" t="s">
        <v>172</v>
      </c>
      <c r="V7" s="84" t="s">
        <v>172</v>
      </c>
      <c r="W7" s="84" t="s">
        <v>172</v>
      </c>
      <c r="Y7" s="17" t="s">
        <v>162</v>
      </c>
      <c r="Z7" s="18">
        <f>SUM(Z3:Z6)</f>
        <v>27.04</v>
      </c>
    </row>
    <row r="8" spans="2:26">
      <c r="B8" s="25" t="s">
        <v>155</v>
      </c>
      <c r="C8" s="26">
        <v>1</v>
      </c>
      <c r="D8" s="27" t="s">
        <v>70</v>
      </c>
      <c r="E8" s="28" t="s">
        <v>71</v>
      </c>
      <c r="F8" s="29">
        <v>199</v>
      </c>
      <c r="G8" s="29">
        <v>261</v>
      </c>
      <c r="H8" s="30">
        <f>F8/1.03/2.8</f>
        <v>69.001386962552004</v>
      </c>
      <c r="I8" s="30">
        <f>G8/1.32/2.8</f>
        <v>70.616883116883116</v>
      </c>
      <c r="J8" s="29">
        <v>276</v>
      </c>
      <c r="K8" s="29">
        <v>406</v>
      </c>
      <c r="L8" s="29">
        <v>176</v>
      </c>
      <c r="M8" s="29">
        <v>215</v>
      </c>
      <c r="N8" s="29">
        <v>187</v>
      </c>
      <c r="O8" s="29">
        <v>307</v>
      </c>
      <c r="P8" s="29">
        <v>323</v>
      </c>
      <c r="Q8" s="31">
        <v>389</v>
      </c>
      <c r="R8" s="61">
        <f>Z7</f>
        <v>27.04</v>
      </c>
      <c r="S8" s="61">
        <f>R8</f>
        <v>27.04</v>
      </c>
      <c r="T8" s="60">
        <f>H8+$T$6+R8</f>
        <v>224.82187476743005</v>
      </c>
      <c r="U8" s="60">
        <f>I8+$U$6+S8</f>
        <v>267.41298067785874</v>
      </c>
      <c r="V8" s="60">
        <f>H8+$V$6+R8</f>
        <v>259.94382598694227</v>
      </c>
      <c r="W8" s="60">
        <f>I8+$W$6+S8</f>
        <v>302.53493189737094</v>
      </c>
    </row>
    <row r="9" spans="2:26">
      <c r="B9" s="32"/>
      <c r="C9" s="10">
        <v>2</v>
      </c>
      <c r="D9" s="9" t="s">
        <v>86</v>
      </c>
      <c r="E9" s="10" t="s">
        <v>87</v>
      </c>
      <c r="F9" s="11">
        <v>199</v>
      </c>
      <c r="G9" s="11">
        <v>262</v>
      </c>
      <c r="H9" s="24">
        <f>F9/1.03/2.8</f>
        <v>69.001386962552004</v>
      </c>
      <c r="I9" s="24">
        <f>G9/1.32/2.8</f>
        <v>70.887445887445892</v>
      </c>
      <c r="J9" s="11">
        <v>277</v>
      </c>
      <c r="K9" s="11">
        <v>407</v>
      </c>
      <c r="L9" s="11">
        <v>176</v>
      </c>
      <c r="M9" s="11">
        <v>216</v>
      </c>
      <c r="N9" s="11">
        <v>188</v>
      </c>
      <c r="O9" s="11">
        <v>309</v>
      </c>
      <c r="P9" s="11">
        <v>324</v>
      </c>
      <c r="Q9" s="33">
        <v>432</v>
      </c>
      <c r="R9" s="61">
        <f>R8</f>
        <v>27.04</v>
      </c>
      <c r="S9" s="61">
        <f t="shared" ref="S9:S72" si="1">R9</f>
        <v>27.04</v>
      </c>
      <c r="T9" s="60">
        <f t="shared" ref="T9:T72" si="2">H9+$T$6+R9</f>
        <v>224.82187476743005</v>
      </c>
      <c r="U9" s="60">
        <f t="shared" ref="U9:U72" si="3">I9+$U$6+S9</f>
        <v>267.68354344842152</v>
      </c>
      <c r="V9" s="60">
        <f t="shared" ref="V9:V72" si="4">H9+$V$6+R9</f>
        <v>259.94382598694227</v>
      </c>
      <c r="W9" s="60">
        <f t="shared" ref="W9:W72" si="5">I9+$W$6+S9</f>
        <v>302.80549466793371</v>
      </c>
    </row>
    <row r="10" spans="2:26">
      <c r="B10" s="32"/>
      <c r="C10" s="10">
        <v>3</v>
      </c>
      <c r="D10" s="9" t="s">
        <v>112</v>
      </c>
      <c r="E10" s="10" t="s">
        <v>113</v>
      </c>
      <c r="F10" s="11">
        <v>199</v>
      </c>
      <c r="G10" s="11">
        <v>261</v>
      </c>
      <c r="H10" s="24">
        <f>F10/1.03/2.8</f>
        <v>69.001386962552004</v>
      </c>
      <c r="I10" s="24">
        <f>G10/1.32/2.8</f>
        <v>70.616883116883116</v>
      </c>
      <c r="J10" s="11">
        <v>276</v>
      </c>
      <c r="K10" s="11">
        <v>406</v>
      </c>
      <c r="L10" s="11">
        <v>176</v>
      </c>
      <c r="M10" s="11">
        <v>215</v>
      </c>
      <c r="N10" s="11">
        <v>187</v>
      </c>
      <c r="O10" s="11">
        <v>307</v>
      </c>
      <c r="P10" s="11">
        <v>323</v>
      </c>
      <c r="Q10" s="33">
        <v>350</v>
      </c>
      <c r="R10" s="61">
        <f t="shared" ref="R10:R73" si="6">R9</f>
        <v>27.04</v>
      </c>
      <c r="S10" s="61">
        <f t="shared" si="1"/>
        <v>27.04</v>
      </c>
      <c r="T10" s="60">
        <f t="shared" si="2"/>
        <v>224.82187476743005</v>
      </c>
      <c r="U10" s="60">
        <f t="shared" si="3"/>
        <v>267.41298067785874</v>
      </c>
      <c r="V10" s="60">
        <f t="shared" si="4"/>
        <v>259.94382598694227</v>
      </c>
      <c r="W10" s="60">
        <f t="shared" si="5"/>
        <v>302.53493189737094</v>
      </c>
    </row>
    <row r="11" spans="2:26">
      <c r="B11" s="32"/>
      <c r="C11" s="10">
        <v>4</v>
      </c>
      <c r="D11" s="9" t="s">
        <v>26</v>
      </c>
      <c r="E11" s="10" t="s">
        <v>27</v>
      </c>
      <c r="F11" s="11">
        <v>206</v>
      </c>
      <c r="G11" s="11">
        <v>270</v>
      </c>
      <c r="H11" s="24">
        <f>F11/1.03/2.8</f>
        <v>71.428571428571431</v>
      </c>
      <c r="I11" s="24">
        <f>G11/1.32/2.8</f>
        <v>73.051948051948045</v>
      </c>
      <c r="J11" s="11">
        <v>283</v>
      </c>
      <c r="K11" s="11">
        <v>415</v>
      </c>
      <c r="L11" s="11">
        <v>182</v>
      </c>
      <c r="M11" s="11">
        <v>224</v>
      </c>
      <c r="N11" s="11">
        <v>194</v>
      </c>
      <c r="O11" s="11">
        <v>316</v>
      </c>
      <c r="P11" s="11">
        <v>330</v>
      </c>
      <c r="Q11" s="33">
        <v>401</v>
      </c>
      <c r="R11" s="61">
        <f t="shared" si="6"/>
        <v>27.04</v>
      </c>
      <c r="S11" s="61">
        <f t="shared" si="1"/>
        <v>27.04</v>
      </c>
      <c r="T11" s="60">
        <f t="shared" si="2"/>
        <v>227.24905923344946</v>
      </c>
      <c r="U11" s="60">
        <f t="shared" si="3"/>
        <v>269.84804561292367</v>
      </c>
      <c r="V11" s="60">
        <f t="shared" si="4"/>
        <v>262.37101045296168</v>
      </c>
      <c r="W11" s="60">
        <f t="shared" si="5"/>
        <v>304.96999683243587</v>
      </c>
    </row>
    <row r="12" spans="2:26">
      <c r="B12" s="32"/>
      <c r="C12" s="10">
        <v>5</v>
      </c>
      <c r="D12" s="9" t="s">
        <v>42</v>
      </c>
      <c r="E12" s="10" t="s">
        <v>43</v>
      </c>
      <c r="F12" s="11">
        <v>206</v>
      </c>
      <c r="G12" s="11">
        <v>270</v>
      </c>
      <c r="H12" s="24">
        <f>F12/1.03/2.8</f>
        <v>71.428571428571431</v>
      </c>
      <c r="I12" s="24">
        <f>G12/1.32/2.8</f>
        <v>73.051948051948045</v>
      </c>
      <c r="J12" s="11">
        <v>283</v>
      </c>
      <c r="K12" s="11">
        <v>415</v>
      </c>
      <c r="L12" s="11">
        <v>182</v>
      </c>
      <c r="M12" s="11">
        <v>224</v>
      </c>
      <c r="N12" s="11">
        <v>194</v>
      </c>
      <c r="O12" s="11">
        <v>316</v>
      </c>
      <c r="P12" s="11">
        <v>330</v>
      </c>
      <c r="Q12" s="33">
        <v>353</v>
      </c>
      <c r="R12" s="61">
        <f t="shared" si="6"/>
        <v>27.04</v>
      </c>
      <c r="S12" s="61">
        <f t="shared" si="1"/>
        <v>27.04</v>
      </c>
      <c r="T12" s="60">
        <f t="shared" si="2"/>
        <v>227.24905923344946</v>
      </c>
      <c r="U12" s="60">
        <f t="shared" si="3"/>
        <v>269.84804561292367</v>
      </c>
      <c r="V12" s="60">
        <f t="shared" si="4"/>
        <v>262.37101045296168</v>
      </c>
      <c r="W12" s="60">
        <f t="shared" si="5"/>
        <v>304.96999683243587</v>
      </c>
    </row>
    <row r="13" spans="2:26">
      <c r="B13" s="32"/>
      <c r="C13" s="10">
        <v>6</v>
      </c>
      <c r="D13" s="9" t="s">
        <v>96</v>
      </c>
      <c r="E13" s="10" t="s">
        <v>97</v>
      </c>
      <c r="F13" s="11">
        <v>206</v>
      </c>
      <c r="G13" s="11">
        <v>270</v>
      </c>
      <c r="H13" s="24">
        <f>F13/1.03/2.8</f>
        <v>71.428571428571431</v>
      </c>
      <c r="I13" s="24">
        <f>G13/1.32/2.8</f>
        <v>73.051948051948045</v>
      </c>
      <c r="J13" s="11">
        <v>283</v>
      </c>
      <c r="K13" s="11">
        <v>415</v>
      </c>
      <c r="L13" s="11">
        <v>182</v>
      </c>
      <c r="M13" s="11">
        <v>224</v>
      </c>
      <c r="N13" s="11">
        <v>194</v>
      </c>
      <c r="O13" s="11">
        <v>316</v>
      </c>
      <c r="P13" s="11">
        <v>330</v>
      </c>
      <c r="Q13" s="33">
        <v>413</v>
      </c>
      <c r="R13" s="61">
        <f t="shared" si="6"/>
        <v>27.04</v>
      </c>
      <c r="S13" s="61">
        <f t="shared" si="1"/>
        <v>27.04</v>
      </c>
      <c r="T13" s="60">
        <f t="shared" si="2"/>
        <v>227.24905923344946</v>
      </c>
      <c r="U13" s="60">
        <f t="shared" si="3"/>
        <v>269.84804561292367</v>
      </c>
      <c r="V13" s="60">
        <f t="shared" si="4"/>
        <v>262.37101045296168</v>
      </c>
      <c r="W13" s="60">
        <f t="shared" si="5"/>
        <v>304.96999683243587</v>
      </c>
    </row>
    <row r="14" spans="2:26">
      <c r="B14" s="32"/>
      <c r="C14" s="10">
        <v>7</v>
      </c>
      <c r="D14" s="9" t="s">
        <v>100</v>
      </c>
      <c r="E14" s="10" t="s">
        <v>101</v>
      </c>
      <c r="F14" s="11">
        <v>206</v>
      </c>
      <c r="G14" s="11">
        <v>270</v>
      </c>
      <c r="H14" s="24">
        <f>F14/1.03/2.8</f>
        <v>71.428571428571431</v>
      </c>
      <c r="I14" s="24">
        <f>G14/1.32/2.8</f>
        <v>73.051948051948045</v>
      </c>
      <c r="J14" s="11">
        <v>283</v>
      </c>
      <c r="K14" s="11">
        <v>415</v>
      </c>
      <c r="L14" s="11">
        <v>182</v>
      </c>
      <c r="M14" s="11">
        <v>224</v>
      </c>
      <c r="N14" s="11">
        <v>194</v>
      </c>
      <c r="O14" s="11">
        <v>316</v>
      </c>
      <c r="P14" s="11">
        <v>330</v>
      </c>
      <c r="Q14" s="33">
        <v>437</v>
      </c>
      <c r="R14" s="61">
        <f t="shared" si="6"/>
        <v>27.04</v>
      </c>
      <c r="S14" s="61">
        <f t="shared" si="1"/>
        <v>27.04</v>
      </c>
      <c r="T14" s="60">
        <f t="shared" si="2"/>
        <v>227.24905923344946</v>
      </c>
      <c r="U14" s="60">
        <f t="shared" si="3"/>
        <v>269.84804561292367</v>
      </c>
      <c r="V14" s="60">
        <f t="shared" si="4"/>
        <v>262.37101045296168</v>
      </c>
      <c r="W14" s="60">
        <f t="shared" si="5"/>
        <v>304.96999683243587</v>
      </c>
    </row>
    <row r="15" spans="2:26">
      <c r="B15" s="32"/>
      <c r="C15" s="10">
        <v>8</v>
      </c>
      <c r="D15" s="9" t="s">
        <v>102</v>
      </c>
      <c r="E15" s="10" t="s">
        <v>103</v>
      </c>
      <c r="F15" s="11">
        <v>206</v>
      </c>
      <c r="G15" s="11">
        <v>271</v>
      </c>
      <c r="H15" s="24">
        <f>F15/1.03/2.8</f>
        <v>71.428571428571431</v>
      </c>
      <c r="I15" s="24">
        <f>G15/1.32/2.8</f>
        <v>73.322510822510822</v>
      </c>
      <c r="J15" s="11">
        <v>284</v>
      </c>
      <c r="K15" s="11">
        <v>416</v>
      </c>
      <c r="L15" s="11">
        <v>183</v>
      </c>
      <c r="M15" s="11">
        <v>225</v>
      </c>
      <c r="N15" s="11">
        <v>195</v>
      </c>
      <c r="O15" s="11">
        <v>317</v>
      </c>
      <c r="P15" s="11">
        <v>331</v>
      </c>
      <c r="Q15" s="33">
        <v>377</v>
      </c>
      <c r="R15" s="61">
        <f t="shared" si="6"/>
        <v>27.04</v>
      </c>
      <c r="S15" s="61">
        <f t="shared" si="1"/>
        <v>27.04</v>
      </c>
      <c r="T15" s="60">
        <f t="shared" si="2"/>
        <v>227.24905923344946</v>
      </c>
      <c r="U15" s="60">
        <f t="shared" si="3"/>
        <v>270.11860838348645</v>
      </c>
      <c r="V15" s="60">
        <f t="shared" si="4"/>
        <v>262.37101045296168</v>
      </c>
      <c r="W15" s="60">
        <f t="shared" si="5"/>
        <v>305.24055960299864</v>
      </c>
    </row>
    <row r="16" spans="2:26">
      <c r="B16" s="32"/>
      <c r="C16" s="10">
        <v>9</v>
      </c>
      <c r="D16" s="9" t="s">
        <v>28</v>
      </c>
      <c r="E16" s="10" t="s">
        <v>29</v>
      </c>
      <c r="F16" s="11">
        <v>209</v>
      </c>
      <c r="G16" s="11">
        <v>275</v>
      </c>
      <c r="H16" s="24">
        <f>F16/1.03/2.8</f>
        <v>72.468793342579758</v>
      </c>
      <c r="I16" s="24">
        <f>G16/1.32/2.8</f>
        <v>74.404761904761898</v>
      </c>
      <c r="J16" s="11">
        <v>287</v>
      </c>
      <c r="K16" s="11">
        <v>420</v>
      </c>
      <c r="L16" s="11">
        <v>186</v>
      </c>
      <c r="M16" s="11">
        <v>229</v>
      </c>
      <c r="N16" s="11">
        <v>198</v>
      </c>
      <c r="O16" s="11">
        <v>321</v>
      </c>
      <c r="P16" s="11">
        <v>334</v>
      </c>
      <c r="Q16" s="33">
        <v>335</v>
      </c>
      <c r="R16" s="61">
        <f t="shared" si="6"/>
        <v>27.04</v>
      </c>
      <c r="S16" s="61">
        <f t="shared" si="1"/>
        <v>27.04</v>
      </c>
      <c r="T16" s="60">
        <f t="shared" si="2"/>
        <v>228.28928114745779</v>
      </c>
      <c r="U16" s="60">
        <f t="shared" si="3"/>
        <v>271.20085946573749</v>
      </c>
      <c r="V16" s="60">
        <f t="shared" si="4"/>
        <v>263.41123236697001</v>
      </c>
      <c r="W16" s="60">
        <f t="shared" si="5"/>
        <v>306.32281068524975</v>
      </c>
    </row>
    <row r="17" spans="2:23">
      <c r="B17" s="32"/>
      <c r="C17" s="10">
        <v>10</v>
      </c>
      <c r="D17" s="9" t="s">
        <v>104</v>
      </c>
      <c r="E17" s="10" t="s">
        <v>105</v>
      </c>
      <c r="F17" s="11">
        <v>209</v>
      </c>
      <c r="G17" s="11">
        <v>274</v>
      </c>
      <c r="H17" s="24">
        <f>F17/1.03/2.8</f>
        <v>72.468793342579758</v>
      </c>
      <c r="I17" s="24">
        <f>G17/1.32/2.8</f>
        <v>74.134199134199136</v>
      </c>
      <c r="J17" s="11">
        <v>286</v>
      </c>
      <c r="K17" s="11">
        <v>419</v>
      </c>
      <c r="L17" s="11">
        <v>186</v>
      </c>
      <c r="M17" s="11">
        <v>228</v>
      </c>
      <c r="N17" s="11">
        <v>197</v>
      </c>
      <c r="O17" s="11">
        <v>320</v>
      </c>
      <c r="P17" s="11">
        <v>333</v>
      </c>
      <c r="Q17" s="33">
        <v>532</v>
      </c>
      <c r="R17" s="61">
        <f t="shared" si="6"/>
        <v>27.04</v>
      </c>
      <c r="S17" s="61">
        <f t="shared" si="1"/>
        <v>27.04</v>
      </c>
      <c r="T17" s="60">
        <f t="shared" si="2"/>
        <v>228.28928114745779</v>
      </c>
      <c r="U17" s="60">
        <f t="shared" si="3"/>
        <v>270.93029669517477</v>
      </c>
      <c r="V17" s="60">
        <f t="shared" si="4"/>
        <v>263.41123236697001</v>
      </c>
      <c r="W17" s="60">
        <f t="shared" si="5"/>
        <v>306.05224791468697</v>
      </c>
    </row>
    <row r="18" spans="2:23">
      <c r="B18" s="32"/>
      <c r="C18" s="10">
        <v>11</v>
      </c>
      <c r="D18" s="9" t="s">
        <v>106</v>
      </c>
      <c r="E18" s="10" t="s">
        <v>107</v>
      </c>
      <c r="F18" s="11">
        <v>209</v>
      </c>
      <c r="G18" s="11">
        <v>274</v>
      </c>
      <c r="H18" s="24">
        <f>F18/1.03/2.8</f>
        <v>72.468793342579758</v>
      </c>
      <c r="I18" s="24">
        <f>G18/1.32/2.8</f>
        <v>74.134199134199136</v>
      </c>
      <c r="J18" s="11">
        <v>287</v>
      </c>
      <c r="K18" s="11">
        <v>419</v>
      </c>
      <c r="L18" s="11">
        <v>186</v>
      </c>
      <c r="M18" s="11">
        <v>228</v>
      </c>
      <c r="N18" s="11">
        <v>197</v>
      </c>
      <c r="O18" s="11">
        <v>321</v>
      </c>
      <c r="P18" s="11">
        <v>334</v>
      </c>
      <c r="Q18" s="33">
        <v>528</v>
      </c>
      <c r="R18" s="61">
        <f t="shared" si="6"/>
        <v>27.04</v>
      </c>
      <c r="S18" s="61">
        <f t="shared" si="1"/>
        <v>27.04</v>
      </c>
      <c r="T18" s="60">
        <f t="shared" si="2"/>
        <v>228.28928114745779</v>
      </c>
      <c r="U18" s="60">
        <f t="shared" si="3"/>
        <v>270.93029669517477</v>
      </c>
      <c r="V18" s="60">
        <f t="shared" si="4"/>
        <v>263.41123236697001</v>
      </c>
      <c r="W18" s="60">
        <f t="shared" si="5"/>
        <v>306.05224791468697</v>
      </c>
    </row>
    <row r="19" spans="2:23">
      <c r="B19" s="32"/>
      <c r="C19" s="10">
        <v>12</v>
      </c>
      <c r="D19" s="9" t="s">
        <v>122</v>
      </c>
      <c r="E19" s="10" t="s">
        <v>123</v>
      </c>
      <c r="F19" s="11">
        <v>209</v>
      </c>
      <c r="G19" s="11">
        <v>274</v>
      </c>
      <c r="H19" s="24">
        <f>F19/1.03/2.8</f>
        <v>72.468793342579758</v>
      </c>
      <c r="I19" s="24">
        <f>G19/1.32/2.8</f>
        <v>74.134199134199136</v>
      </c>
      <c r="J19" s="11">
        <v>287</v>
      </c>
      <c r="K19" s="11">
        <v>419</v>
      </c>
      <c r="L19" s="11">
        <v>186</v>
      </c>
      <c r="M19" s="11">
        <v>228</v>
      </c>
      <c r="N19" s="11">
        <v>197</v>
      </c>
      <c r="O19" s="11">
        <v>321</v>
      </c>
      <c r="P19" s="11">
        <v>334</v>
      </c>
      <c r="Q19" s="33">
        <v>349</v>
      </c>
      <c r="R19" s="61">
        <f t="shared" si="6"/>
        <v>27.04</v>
      </c>
      <c r="S19" s="61">
        <f t="shared" si="1"/>
        <v>27.04</v>
      </c>
      <c r="T19" s="60">
        <f t="shared" si="2"/>
        <v>228.28928114745779</v>
      </c>
      <c r="U19" s="60">
        <f t="shared" si="3"/>
        <v>270.93029669517477</v>
      </c>
      <c r="V19" s="60">
        <f t="shared" si="4"/>
        <v>263.41123236697001</v>
      </c>
      <c r="W19" s="60">
        <f t="shared" si="5"/>
        <v>306.05224791468697</v>
      </c>
    </row>
    <row r="20" spans="2:23">
      <c r="B20" s="32"/>
      <c r="C20" s="10">
        <v>13</v>
      </c>
      <c r="D20" s="9" t="s">
        <v>84</v>
      </c>
      <c r="E20" s="10" t="s">
        <v>85</v>
      </c>
      <c r="F20" s="11">
        <v>210</v>
      </c>
      <c r="G20" s="11">
        <v>276</v>
      </c>
      <c r="H20" s="24">
        <f>F20/1.03/2.8</f>
        <v>72.815533980582529</v>
      </c>
      <c r="I20" s="24">
        <f>G20/1.32/2.8</f>
        <v>74.675324675324674</v>
      </c>
      <c r="J20" s="11">
        <v>288</v>
      </c>
      <c r="K20" s="11">
        <v>421</v>
      </c>
      <c r="L20" s="11">
        <v>187</v>
      </c>
      <c r="M20" s="11">
        <v>230</v>
      </c>
      <c r="N20" s="11">
        <v>199</v>
      </c>
      <c r="O20" s="11">
        <v>322</v>
      </c>
      <c r="P20" s="11">
        <v>335</v>
      </c>
      <c r="Q20" s="33">
        <v>325</v>
      </c>
      <c r="R20" s="61">
        <f t="shared" si="6"/>
        <v>27.04</v>
      </c>
      <c r="S20" s="61">
        <f t="shared" si="1"/>
        <v>27.04</v>
      </c>
      <c r="T20" s="60">
        <f t="shared" si="2"/>
        <v>228.63602178546057</v>
      </c>
      <c r="U20" s="60">
        <f t="shared" si="3"/>
        <v>271.47142223630027</v>
      </c>
      <c r="V20" s="60">
        <f t="shared" si="4"/>
        <v>263.75797300497277</v>
      </c>
      <c r="W20" s="60">
        <f t="shared" si="5"/>
        <v>306.59337345581247</v>
      </c>
    </row>
    <row r="21" spans="2:23">
      <c r="B21" s="32"/>
      <c r="C21" s="10">
        <v>14</v>
      </c>
      <c r="D21" s="9" t="s">
        <v>32</v>
      </c>
      <c r="E21" s="10" t="s">
        <v>33</v>
      </c>
      <c r="F21" s="11">
        <v>211</v>
      </c>
      <c r="G21" s="11">
        <v>277</v>
      </c>
      <c r="H21" s="24">
        <f>F21/1.03/2.8</f>
        <v>73.1622746185853</v>
      </c>
      <c r="I21" s="24">
        <f>G21/1.32/2.8</f>
        <v>74.94588744588745</v>
      </c>
      <c r="J21" s="11">
        <v>289</v>
      </c>
      <c r="K21" s="11">
        <v>422</v>
      </c>
      <c r="L21" s="11">
        <v>188</v>
      </c>
      <c r="M21" s="11">
        <v>231</v>
      </c>
      <c r="N21" s="11">
        <v>200</v>
      </c>
      <c r="O21" s="11">
        <v>324</v>
      </c>
      <c r="P21" s="11">
        <v>336</v>
      </c>
      <c r="Q21" s="33">
        <v>311</v>
      </c>
      <c r="R21" s="61">
        <f t="shared" si="6"/>
        <v>27.04</v>
      </c>
      <c r="S21" s="61">
        <f t="shared" si="1"/>
        <v>27.04</v>
      </c>
      <c r="T21" s="60">
        <f t="shared" si="2"/>
        <v>228.98276242346336</v>
      </c>
      <c r="U21" s="60">
        <f t="shared" si="3"/>
        <v>271.74198500686305</v>
      </c>
      <c r="V21" s="60">
        <f t="shared" si="4"/>
        <v>264.10471364297558</v>
      </c>
      <c r="W21" s="60">
        <f t="shared" si="5"/>
        <v>306.8639362263753</v>
      </c>
    </row>
    <row r="22" spans="2:23">
      <c r="B22" s="32"/>
      <c r="C22" s="10">
        <v>15</v>
      </c>
      <c r="D22" s="9" t="s">
        <v>44</v>
      </c>
      <c r="E22" s="10" t="s">
        <v>45</v>
      </c>
      <c r="F22" s="11">
        <v>211</v>
      </c>
      <c r="G22" s="11">
        <v>277</v>
      </c>
      <c r="H22" s="24">
        <f>F22/1.03/2.8</f>
        <v>73.1622746185853</v>
      </c>
      <c r="I22" s="24">
        <f>G22/1.32/2.8</f>
        <v>74.94588744588745</v>
      </c>
      <c r="J22" s="11">
        <v>289</v>
      </c>
      <c r="K22" s="11">
        <v>422</v>
      </c>
      <c r="L22" s="11">
        <v>188</v>
      </c>
      <c r="M22" s="11">
        <v>231</v>
      </c>
      <c r="N22" s="11">
        <v>200</v>
      </c>
      <c r="O22" s="11">
        <v>323</v>
      </c>
      <c r="P22" s="11">
        <v>336</v>
      </c>
      <c r="Q22" s="33">
        <v>316</v>
      </c>
      <c r="R22" s="61">
        <f t="shared" si="6"/>
        <v>27.04</v>
      </c>
      <c r="S22" s="61">
        <f t="shared" si="1"/>
        <v>27.04</v>
      </c>
      <c r="T22" s="60">
        <f t="shared" si="2"/>
        <v>228.98276242346336</v>
      </c>
      <c r="U22" s="60">
        <f t="shared" si="3"/>
        <v>271.74198500686305</v>
      </c>
      <c r="V22" s="60">
        <f t="shared" si="4"/>
        <v>264.10471364297558</v>
      </c>
      <c r="W22" s="60">
        <f t="shared" si="5"/>
        <v>306.8639362263753</v>
      </c>
    </row>
    <row r="23" spans="2:23">
      <c r="B23" s="32"/>
      <c r="C23" s="10">
        <v>16</v>
      </c>
      <c r="D23" s="9" t="s">
        <v>54</v>
      </c>
      <c r="E23" s="10" t="s">
        <v>55</v>
      </c>
      <c r="F23" s="11">
        <v>212</v>
      </c>
      <c r="G23" s="11">
        <v>278</v>
      </c>
      <c r="H23" s="24">
        <f>F23/1.03/2.8</f>
        <v>73.509015256588071</v>
      </c>
      <c r="I23" s="24">
        <f>G23/1.32/2.8</f>
        <v>75.216450216450212</v>
      </c>
      <c r="J23" s="11">
        <v>290</v>
      </c>
      <c r="K23" s="11">
        <v>423</v>
      </c>
      <c r="L23" s="11">
        <v>189</v>
      </c>
      <c r="M23" s="11">
        <v>232</v>
      </c>
      <c r="N23" s="11">
        <v>201</v>
      </c>
      <c r="O23" s="11">
        <v>324</v>
      </c>
      <c r="P23" s="11">
        <v>337</v>
      </c>
      <c r="Q23" s="33">
        <v>336</v>
      </c>
      <c r="R23" s="61">
        <f t="shared" si="6"/>
        <v>27.04</v>
      </c>
      <c r="S23" s="61">
        <f t="shared" si="1"/>
        <v>27.04</v>
      </c>
      <c r="T23" s="60">
        <f t="shared" si="2"/>
        <v>229.32950306146611</v>
      </c>
      <c r="U23" s="60">
        <f t="shared" si="3"/>
        <v>272.01254777742582</v>
      </c>
      <c r="V23" s="60">
        <f t="shared" si="4"/>
        <v>264.45145428097834</v>
      </c>
      <c r="W23" s="60">
        <f t="shared" si="5"/>
        <v>307.13449899693802</v>
      </c>
    </row>
    <row r="24" spans="2:23">
      <c r="B24" s="32"/>
      <c r="C24" s="10">
        <v>17</v>
      </c>
      <c r="D24" s="9" t="s">
        <v>34</v>
      </c>
      <c r="E24" s="10" t="s">
        <v>35</v>
      </c>
      <c r="F24" s="11">
        <v>213</v>
      </c>
      <c r="G24" s="11">
        <v>280</v>
      </c>
      <c r="H24" s="24">
        <f>F24/1.03/2.8</f>
        <v>73.855755894590843</v>
      </c>
      <c r="I24" s="24">
        <f>G24/1.32/2.8</f>
        <v>75.757575757575765</v>
      </c>
      <c r="J24" s="11">
        <v>291</v>
      </c>
      <c r="K24" s="11">
        <v>425</v>
      </c>
      <c r="L24" s="11">
        <v>190</v>
      </c>
      <c r="M24" s="11">
        <v>234</v>
      </c>
      <c r="N24" s="11">
        <v>202</v>
      </c>
      <c r="O24" s="11">
        <v>326</v>
      </c>
      <c r="P24" s="11">
        <v>339</v>
      </c>
      <c r="Q24" s="33">
        <v>318</v>
      </c>
      <c r="R24" s="61">
        <f t="shared" si="6"/>
        <v>27.04</v>
      </c>
      <c r="S24" s="61">
        <f t="shared" si="1"/>
        <v>27.04</v>
      </c>
      <c r="T24" s="60">
        <f t="shared" si="2"/>
        <v>229.67624369946887</v>
      </c>
      <c r="U24" s="60">
        <f t="shared" si="3"/>
        <v>272.55367331855138</v>
      </c>
      <c r="V24" s="60">
        <f t="shared" si="4"/>
        <v>264.7981949189811</v>
      </c>
      <c r="W24" s="60">
        <f t="shared" si="5"/>
        <v>307.67562453806357</v>
      </c>
    </row>
    <row r="25" spans="2:23">
      <c r="B25" s="32"/>
      <c r="C25" s="10">
        <v>18</v>
      </c>
      <c r="D25" s="9" t="s">
        <v>110</v>
      </c>
      <c r="E25" s="10" t="s">
        <v>111</v>
      </c>
      <c r="F25" s="11">
        <v>214</v>
      </c>
      <c r="G25" s="11">
        <v>281</v>
      </c>
      <c r="H25" s="24">
        <f>F25/1.03/2.8</f>
        <v>74.202496532593614</v>
      </c>
      <c r="I25" s="24">
        <f>G25/1.32/2.8</f>
        <v>76.028138528138527</v>
      </c>
      <c r="J25" s="11">
        <v>292</v>
      </c>
      <c r="K25" s="11">
        <v>426</v>
      </c>
      <c r="L25" s="11">
        <v>191</v>
      </c>
      <c r="M25" s="11">
        <v>235</v>
      </c>
      <c r="N25" s="11">
        <v>203</v>
      </c>
      <c r="O25" s="11">
        <v>328</v>
      </c>
      <c r="P25" s="11">
        <v>340</v>
      </c>
      <c r="Q25" s="33">
        <v>320</v>
      </c>
      <c r="R25" s="61">
        <f t="shared" si="6"/>
        <v>27.04</v>
      </c>
      <c r="S25" s="61">
        <f t="shared" si="1"/>
        <v>27.04</v>
      </c>
      <c r="T25" s="60">
        <f t="shared" si="2"/>
        <v>230.02298433747166</v>
      </c>
      <c r="U25" s="60">
        <f t="shared" si="3"/>
        <v>272.82423608911415</v>
      </c>
      <c r="V25" s="60">
        <f t="shared" si="4"/>
        <v>265.14493555698385</v>
      </c>
      <c r="W25" s="60">
        <f t="shared" si="5"/>
        <v>307.94618730862635</v>
      </c>
    </row>
    <row r="26" spans="2:23">
      <c r="B26" s="32"/>
      <c r="C26" s="10">
        <v>19</v>
      </c>
      <c r="D26" s="9" t="s">
        <v>132</v>
      </c>
      <c r="E26" s="10" t="s">
        <v>133</v>
      </c>
      <c r="F26" s="11">
        <v>214</v>
      </c>
      <c r="G26" s="11">
        <v>280</v>
      </c>
      <c r="H26" s="24">
        <f>F26/1.03/2.8</f>
        <v>74.202496532593614</v>
      </c>
      <c r="I26" s="24">
        <f>G26/1.32/2.8</f>
        <v>75.757575757575765</v>
      </c>
      <c r="J26" s="11">
        <v>291</v>
      </c>
      <c r="K26" s="11">
        <v>425</v>
      </c>
      <c r="L26" s="11">
        <v>190</v>
      </c>
      <c r="M26" s="11">
        <v>234</v>
      </c>
      <c r="N26" s="11">
        <v>202</v>
      </c>
      <c r="O26" s="11">
        <v>327</v>
      </c>
      <c r="P26" s="11">
        <v>339</v>
      </c>
      <c r="Q26" s="33">
        <v>328</v>
      </c>
      <c r="R26" s="61">
        <f t="shared" si="6"/>
        <v>27.04</v>
      </c>
      <c r="S26" s="61">
        <f t="shared" si="1"/>
        <v>27.04</v>
      </c>
      <c r="T26" s="60">
        <f t="shared" si="2"/>
        <v>230.02298433747166</v>
      </c>
      <c r="U26" s="60">
        <f t="shared" si="3"/>
        <v>272.55367331855138</v>
      </c>
      <c r="V26" s="60">
        <f t="shared" si="4"/>
        <v>265.14493555698385</v>
      </c>
      <c r="W26" s="60">
        <f t="shared" si="5"/>
        <v>307.67562453806357</v>
      </c>
    </row>
    <row r="27" spans="2:23">
      <c r="B27" s="32"/>
      <c r="C27" s="10">
        <v>20</v>
      </c>
      <c r="D27" s="9" t="s">
        <v>128</v>
      </c>
      <c r="E27" s="10" t="s">
        <v>129</v>
      </c>
      <c r="F27" s="11">
        <v>215</v>
      </c>
      <c r="G27" s="11">
        <v>282</v>
      </c>
      <c r="H27" s="24">
        <f>F27/1.03/2.8</f>
        <v>74.549237170596399</v>
      </c>
      <c r="I27" s="24">
        <f>G27/1.32/2.8</f>
        <v>76.298701298701303</v>
      </c>
      <c r="J27" s="11">
        <v>293</v>
      </c>
      <c r="K27" s="11">
        <v>427</v>
      </c>
      <c r="L27" s="11">
        <v>192</v>
      </c>
      <c r="M27" s="11">
        <v>236</v>
      </c>
      <c r="N27" s="11">
        <v>204</v>
      </c>
      <c r="O27" s="11">
        <v>328</v>
      </c>
      <c r="P27" s="11">
        <v>340</v>
      </c>
      <c r="Q27" s="33">
        <v>389</v>
      </c>
      <c r="R27" s="61">
        <f t="shared" si="6"/>
        <v>27.04</v>
      </c>
      <c r="S27" s="61">
        <f t="shared" si="1"/>
        <v>27.04</v>
      </c>
      <c r="T27" s="60">
        <f t="shared" si="2"/>
        <v>230.36972497547444</v>
      </c>
      <c r="U27" s="60">
        <f t="shared" si="3"/>
        <v>273.09479885967693</v>
      </c>
      <c r="V27" s="60">
        <f t="shared" si="4"/>
        <v>265.49167619498667</v>
      </c>
      <c r="W27" s="60">
        <f t="shared" si="5"/>
        <v>308.21675007918913</v>
      </c>
    </row>
    <row r="28" spans="2:23">
      <c r="B28" s="32"/>
      <c r="C28" s="10">
        <v>21</v>
      </c>
      <c r="D28" s="9" t="s">
        <v>68</v>
      </c>
      <c r="E28" s="10" t="s">
        <v>69</v>
      </c>
      <c r="F28" s="11">
        <v>216</v>
      </c>
      <c r="G28" s="11">
        <v>283</v>
      </c>
      <c r="H28" s="24">
        <f>F28/1.03/2.8</f>
        <v>74.89597780859917</v>
      </c>
      <c r="I28" s="24">
        <f>G28/1.32/2.8</f>
        <v>76.569264069264065</v>
      </c>
      <c r="J28" s="11">
        <v>294</v>
      </c>
      <c r="K28" s="11">
        <v>428</v>
      </c>
      <c r="L28" s="11">
        <v>193</v>
      </c>
      <c r="M28" s="11">
        <v>237</v>
      </c>
      <c r="N28" s="11">
        <v>204</v>
      </c>
      <c r="O28" s="11">
        <v>329</v>
      </c>
      <c r="P28" s="11">
        <v>341</v>
      </c>
      <c r="Q28" s="33">
        <v>454</v>
      </c>
      <c r="R28" s="61">
        <f t="shared" si="6"/>
        <v>27.04</v>
      </c>
      <c r="S28" s="61">
        <f t="shared" si="1"/>
        <v>27.04</v>
      </c>
      <c r="T28" s="60">
        <f t="shared" si="2"/>
        <v>230.7164656134772</v>
      </c>
      <c r="U28" s="60">
        <f t="shared" si="3"/>
        <v>273.3653616302397</v>
      </c>
      <c r="V28" s="60">
        <f t="shared" si="4"/>
        <v>265.83841683298942</v>
      </c>
      <c r="W28" s="60">
        <f t="shared" si="5"/>
        <v>308.4873128497519</v>
      </c>
    </row>
    <row r="29" spans="2:23">
      <c r="B29" s="32"/>
      <c r="C29" s="10">
        <v>22</v>
      </c>
      <c r="D29" s="9" t="s">
        <v>60</v>
      </c>
      <c r="E29" s="10" t="s">
        <v>61</v>
      </c>
      <c r="F29" s="11">
        <v>217</v>
      </c>
      <c r="G29" s="11">
        <v>284</v>
      </c>
      <c r="H29" s="24">
        <f>F29/1.03/2.8</f>
        <v>75.242718446601941</v>
      </c>
      <c r="I29" s="24">
        <f>G29/1.32/2.8</f>
        <v>76.839826839826841</v>
      </c>
      <c r="J29" s="11">
        <v>294</v>
      </c>
      <c r="K29" s="11">
        <v>429</v>
      </c>
      <c r="L29" s="11">
        <v>194</v>
      </c>
      <c r="M29" s="11">
        <v>238</v>
      </c>
      <c r="N29" s="11">
        <v>205</v>
      </c>
      <c r="O29" s="11">
        <v>331</v>
      </c>
      <c r="P29" s="11">
        <v>342</v>
      </c>
      <c r="Q29" s="33">
        <v>311</v>
      </c>
      <c r="R29" s="61">
        <f t="shared" si="6"/>
        <v>27.04</v>
      </c>
      <c r="S29" s="61">
        <f t="shared" si="1"/>
        <v>27.04</v>
      </c>
      <c r="T29" s="60">
        <f t="shared" si="2"/>
        <v>231.06320625147998</v>
      </c>
      <c r="U29" s="60">
        <f t="shared" si="3"/>
        <v>273.63592440080248</v>
      </c>
      <c r="V29" s="60">
        <f t="shared" si="4"/>
        <v>266.18515747099218</v>
      </c>
      <c r="W29" s="60">
        <f t="shared" si="5"/>
        <v>308.75787562031468</v>
      </c>
    </row>
    <row r="30" spans="2:23">
      <c r="B30" s="32"/>
      <c r="C30" s="10">
        <v>23</v>
      </c>
      <c r="D30" s="9" t="s">
        <v>88</v>
      </c>
      <c r="E30" s="10" t="s">
        <v>89</v>
      </c>
      <c r="F30" s="11">
        <v>217</v>
      </c>
      <c r="G30" s="11">
        <v>284</v>
      </c>
      <c r="H30" s="24">
        <f>F30/1.03/2.8</f>
        <v>75.242718446601941</v>
      </c>
      <c r="I30" s="24">
        <f>G30/1.32/2.8</f>
        <v>76.839826839826841</v>
      </c>
      <c r="J30" s="11">
        <v>294</v>
      </c>
      <c r="K30" s="11">
        <v>429</v>
      </c>
      <c r="L30" s="11">
        <v>194</v>
      </c>
      <c r="M30" s="11">
        <v>238</v>
      </c>
      <c r="N30" s="11">
        <v>205</v>
      </c>
      <c r="O30" s="11">
        <v>331</v>
      </c>
      <c r="P30" s="11">
        <v>342</v>
      </c>
      <c r="Q30" s="33">
        <v>317</v>
      </c>
      <c r="R30" s="61">
        <f t="shared" si="6"/>
        <v>27.04</v>
      </c>
      <c r="S30" s="61">
        <f t="shared" si="1"/>
        <v>27.04</v>
      </c>
      <c r="T30" s="60">
        <f t="shared" si="2"/>
        <v>231.06320625147998</v>
      </c>
      <c r="U30" s="60">
        <f t="shared" si="3"/>
        <v>273.63592440080248</v>
      </c>
      <c r="V30" s="60">
        <f t="shared" si="4"/>
        <v>266.18515747099218</v>
      </c>
      <c r="W30" s="60">
        <f t="shared" si="5"/>
        <v>308.75787562031468</v>
      </c>
    </row>
    <row r="31" spans="2:23">
      <c r="B31" s="32"/>
      <c r="C31" s="10">
        <v>24</v>
      </c>
      <c r="D31" s="9" t="s">
        <v>126</v>
      </c>
      <c r="E31" s="10" t="s">
        <v>127</v>
      </c>
      <c r="F31" s="11">
        <v>217</v>
      </c>
      <c r="G31" s="11">
        <v>285</v>
      </c>
      <c r="H31" s="24">
        <f>F31/1.03/2.8</f>
        <v>75.242718446601941</v>
      </c>
      <c r="I31" s="24">
        <f>G31/1.32/2.8</f>
        <v>77.110389610389618</v>
      </c>
      <c r="J31" s="11">
        <v>295</v>
      </c>
      <c r="K31" s="11">
        <v>430</v>
      </c>
      <c r="L31" s="11">
        <v>194</v>
      </c>
      <c r="M31" s="11">
        <v>239</v>
      </c>
      <c r="N31" s="11">
        <v>206</v>
      </c>
      <c r="O31" s="11">
        <v>331</v>
      </c>
      <c r="P31" s="11">
        <v>343</v>
      </c>
      <c r="Q31" s="33">
        <v>396</v>
      </c>
      <c r="R31" s="61">
        <f t="shared" si="6"/>
        <v>27.04</v>
      </c>
      <c r="S31" s="61">
        <f t="shared" si="1"/>
        <v>27.04</v>
      </c>
      <c r="T31" s="60">
        <f t="shared" si="2"/>
        <v>231.06320625147998</v>
      </c>
      <c r="U31" s="60">
        <f t="shared" si="3"/>
        <v>273.90648717136526</v>
      </c>
      <c r="V31" s="60">
        <f t="shared" si="4"/>
        <v>266.18515747099218</v>
      </c>
      <c r="W31" s="60">
        <f t="shared" si="5"/>
        <v>309.02843839087745</v>
      </c>
    </row>
    <row r="32" spans="2:23">
      <c r="B32" s="32"/>
      <c r="C32" s="10">
        <v>25</v>
      </c>
      <c r="D32" s="9" t="s">
        <v>24</v>
      </c>
      <c r="E32" s="10" t="s">
        <v>25</v>
      </c>
      <c r="F32" s="11">
        <v>218</v>
      </c>
      <c r="G32" s="11">
        <v>286</v>
      </c>
      <c r="H32" s="24">
        <f>F32/1.03/2.8</f>
        <v>75.589459084604727</v>
      </c>
      <c r="I32" s="24">
        <f>G32/1.32/2.8</f>
        <v>77.38095238095238</v>
      </c>
      <c r="J32" s="11">
        <v>296</v>
      </c>
      <c r="K32" s="11">
        <v>431</v>
      </c>
      <c r="L32" s="11">
        <v>195</v>
      </c>
      <c r="M32" s="11">
        <v>240</v>
      </c>
      <c r="N32" s="11">
        <v>207</v>
      </c>
      <c r="O32" s="11">
        <v>333</v>
      </c>
      <c r="P32" s="11">
        <v>344</v>
      </c>
      <c r="Q32" s="33">
        <v>377</v>
      </c>
      <c r="R32" s="61">
        <f t="shared" si="6"/>
        <v>27.04</v>
      </c>
      <c r="S32" s="61">
        <f t="shared" si="1"/>
        <v>27.04</v>
      </c>
      <c r="T32" s="60">
        <f t="shared" si="2"/>
        <v>231.40994688948277</v>
      </c>
      <c r="U32" s="60">
        <f t="shared" si="3"/>
        <v>274.17704994192798</v>
      </c>
      <c r="V32" s="60">
        <f t="shared" si="4"/>
        <v>266.53189810899499</v>
      </c>
      <c r="W32" s="60">
        <f t="shared" si="5"/>
        <v>309.29900116144023</v>
      </c>
    </row>
    <row r="33" spans="2:23">
      <c r="B33" s="32"/>
      <c r="C33" s="10">
        <v>26</v>
      </c>
      <c r="D33" s="9" t="s">
        <v>124</v>
      </c>
      <c r="E33" s="10" t="s">
        <v>125</v>
      </c>
      <c r="F33" s="11">
        <v>218</v>
      </c>
      <c r="G33" s="11">
        <v>286</v>
      </c>
      <c r="H33" s="24">
        <f>F33/1.03/2.8</f>
        <v>75.589459084604727</v>
      </c>
      <c r="I33" s="24">
        <f>G33/1.32/2.8</f>
        <v>77.38095238095238</v>
      </c>
      <c r="J33" s="11">
        <v>296</v>
      </c>
      <c r="K33" s="11">
        <v>430</v>
      </c>
      <c r="L33" s="11">
        <v>195</v>
      </c>
      <c r="M33" s="11">
        <v>239</v>
      </c>
      <c r="N33" s="11">
        <v>206</v>
      </c>
      <c r="O33" s="11">
        <v>332</v>
      </c>
      <c r="P33" s="11">
        <v>343</v>
      </c>
      <c r="Q33" s="33">
        <v>436</v>
      </c>
      <c r="R33" s="61">
        <f t="shared" si="6"/>
        <v>27.04</v>
      </c>
      <c r="S33" s="61">
        <f t="shared" si="1"/>
        <v>27.04</v>
      </c>
      <c r="T33" s="60">
        <f t="shared" si="2"/>
        <v>231.40994688948277</v>
      </c>
      <c r="U33" s="60">
        <f t="shared" si="3"/>
        <v>274.17704994192798</v>
      </c>
      <c r="V33" s="60">
        <f t="shared" si="4"/>
        <v>266.53189810899499</v>
      </c>
      <c r="W33" s="60">
        <f t="shared" si="5"/>
        <v>309.29900116144023</v>
      </c>
    </row>
    <row r="34" spans="2:23">
      <c r="B34" s="32"/>
      <c r="C34" s="10">
        <v>27</v>
      </c>
      <c r="D34" s="9" t="s">
        <v>130</v>
      </c>
      <c r="E34" s="10" t="s">
        <v>131</v>
      </c>
      <c r="F34" s="11">
        <v>219</v>
      </c>
      <c r="G34" s="11">
        <v>287</v>
      </c>
      <c r="H34" s="24">
        <f>F34/1.03/2.8</f>
        <v>75.936199722607498</v>
      </c>
      <c r="I34" s="24">
        <f>G34/1.32/2.8</f>
        <v>77.651515151515156</v>
      </c>
      <c r="J34" s="11">
        <v>297</v>
      </c>
      <c r="K34" s="11">
        <v>432</v>
      </c>
      <c r="L34" s="11">
        <v>196</v>
      </c>
      <c r="M34" s="11">
        <v>241</v>
      </c>
      <c r="N34" s="11">
        <v>208</v>
      </c>
      <c r="O34" s="11">
        <v>334</v>
      </c>
      <c r="P34" s="11">
        <v>345</v>
      </c>
      <c r="Q34" s="33">
        <v>493</v>
      </c>
      <c r="R34" s="61">
        <f t="shared" si="6"/>
        <v>27.04</v>
      </c>
      <c r="S34" s="61">
        <f t="shared" si="1"/>
        <v>27.04</v>
      </c>
      <c r="T34" s="60">
        <f t="shared" si="2"/>
        <v>231.75668752748552</v>
      </c>
      <c r="U34" s="60">
        <f t="shared" si="3"/>
        <v>274.44761271249075</v>
      </c>
      <c r="V34" s="60">
        <f t="shared" si="4"/>
        <v>266.87863874699775</v>
      </c>
      <c r="W34" s="60">
        <f t="shared" si="5"/>
        <v>309.56956393200295</v>
      </c>
    </row>
    <row r="35" spans="2:23">
      <c r="B35" s="32"/>
      <c r="C35" s="10">
        <v>28</v>
      </c>
      <c r="D35" s="9" t="s">
        <v>36</v>
      </c>
      <c r="E35" s="10" t="s">
        <v>37</v>
      </c>
      <c r="F35" s="11">
        <v>220</v>
      </c>
      <c r="G35" s="11">
        <v>289</v>
      </c>
      <c r="H35" s="24">
        <f>F35/1.03/2.8</f>
        <v>76.282940360610269</v>
      </c>
      <c r="I35" s="24">
        <f>G35/1.32/2.8</f>
        <v>78.192640692640694</v>
      </c>
      <c r="J35" s="11">
        <v>298</v>
      </c>
      <c r="K35" s="11">
        <v>434</v>
      </c>
      <c r="L35" s="11">
        <v>197</v>
      </c>
      <c r="M35" s="11">
        <v>243</v>
      </c>
      <c r="N35" s="11">
        <v>209</v>
      </c>
      <c r="O35" s="11">
        <v>335</v>
      </c>
      <c r="P35" s="11">
        <v>346</v>
      </c>
      <c r="Q35" s="33">
        <v>318</v>
      </c>
      <c r="R35" s="61">
        <f t="shared" si="6"/>
        <v>27.04</v>
      </c>
      <c r="S35" s="61">
        <f t="shared" si="1"/>
        <v>27.04</v>
      </c>
      <c r="T35" s="60">
        <f t="shared" si="2"/>
        <v>232.10342816548831</v>
      </c>
      <c r="U35" s="60">
        <f t="shared" si="3"/>
        <v>274.9887382536163</v>
      </c>
      <c r="V35" s="60">
        <f t="shared" si="4"/>
        <v>267.22537938500051</v>
      </c>
      <c r="W35" s="60">
        <f t="shared" si="5"/>
        <v>310.1106894731285</v>
      </c>
    </row>
    <row r="36" spans="2:23">
      <c r="B36" s="32"/>
      <c r="C36" s="10">
        <v>29</v>
      </c>
      <c r="D36" s="9" t="s">
        <v>116</v>
      </c>
      <c r="E36" s="10" t="s">
        <v>117</v>
      </c>
      <c r="F36" s="11">
        <v>220</v>
      </c>
      <c r="G36" s="11">
        <v>289</v>
      </c>
      <c r="H36" s="24">
        <f>F36/1.03/2.8</f>
        <v>76.282940360610269</v>
      </c>
      <c r="I36" s="24">
        <f>G36/1.32/2.8</f>
        <v>78.192640692640694</v>
      </c>
      <c r="J36" s="11">
        <v>298</v>
      </c>
      <c r="K36" s="11">
        <v>434</v>
      </c>
      <c r="L36" s="11">
        <v>197</v>
      </c>
      <c r="M36" s="11">
        <v>243</v>
      </c>
      <c r="N36" s="11">
        <v>209</v>
      </c>
      <c r="O36" s="11">
        <v>335</v>
      </c>
      <c r="P36" s="11">
        <v>346</v>
      </c>
      <c r="Q36" s="33">
        <v>409</v>
      </c>
      <c r="R36" s="61">
        <f t="shared" si="6"/>
        <v>27.04</v>
      </c>
      <c r="S36" s="61">
        <f t="shared" si="1"/>
        <v>27.04</v>
      </c>
      <c r="T36" s="60">
        <f t="shared" si="2"/>
        <v>232.10342816548831</v>
      </c>
      <c r="U36" s="60">
        <f t="shared" si="3"/>
        <v>274.9887382536163</v>
      </c>
      <c r="V36" s="60">
        <f t="shared" si="4"/>
        <v>267.22537938500051</v>
      </c>
      <c r="W36" s="60">
        <f t="shared" si="5"/>
        <v>310.1106894731285</v>
      </c>
    </row>
    <row r="37" spans="2:23">
      <c r="B37" s="32"/>
      <c r="C37" s="10">
        <v>30</v>
      </c>
      <c r="D37" s="9" t="s">
        <v>82</v>
      </c>
      <c r="E37" s="10" t="s">
        <v>83</v>
      </c>
      <c r="F37" s="11">
        <v>221</v>
      </c>
      <c r="G37" s="11">
        <v>290</v>
      </c>
      <c r="H37" s="24">
        <f>F37/1.03/2.8</f>
        <v>76.62968099861304</v>
      </c>
      <c r="I37" s="24">
        <f>G37/1.32/2.8</f>
        <v>78.46320346320347</v>
      </c>
      <c r="J37" s="11">
        <v>299</v>
      </c>
      <c r="K37" s="11">
        <v>435</v>
      </c>
      <c r="L37" s="11">
        <v>198</v>
      </c>
      <c r="M37" s="11">
        <v>243</v>
      </c>
      <c r="N37" s="11">
        <v>210</v>
      </c>
      <c r="O37" s="11">
        <v>336</v>
      </c>
      <c r="P37" s="11">
        <v>347</v>
      </c>
      <c r="Q37" s="33">
        <v>332</v>
      </c>
      <c r="R37" s="61">
        <f t="shared" si="6"/>
        <v>27.04</v>
      </c>
      <c r="S37" s="61">
        <f t="shared" si="1"/>
        <v>27.04</v>
      </c>
      <c r="T37" s="60">
        <f t="shared" si="2"/>
        <v>232.4501688034911</v>
      </c>
      <c r="U37" s="60">
        <f t="shared" si="3"/>
        <v>275.25930102417908</v>
      </c>
      <c r="V37" s="60">
        <f t="shared" si="4"/>
        <v>267.57212002300332</v>
      </c>
      <c r="W37" s="60">
        <f t="shared" si="5"/>
        <v>310.38125224369128</v>
      </c>
    </row>
    <row r="38" spans="2:23">
      <c r="B38" s="32"/>
      <c r="C38" s="10">
        <v>31</v>
      </c>
      <c r="D38" s="9" t="s">
        <v>64</v>
      </c>
      <c r="E38" s="10" t="s">
        <v>65</v>
      </c>
      <c r="F38" s="11">
        <v>222</v>
      </c>
      <c r="G38" s="11">
        <v>291</v>
      </c>
      <c r="H38" s="24">
        <f>F38/1.03/2.8</f>
        <v>76.976421636615811</v>
      </c>
      <c r="I38" s="24">
        <f>G38/1.32/2.8</f>
        <v>78.733766233766232</v>
      </c>
      <c r="J38" s="11">
        <v>300</v>
      </c>
      <c r="K38" s="11">
        <v>436</v>
      </c>
      <c r="L38" s="11">
        <v>199</v>
      </c>
      <c r="M38" s="11">
        <v>245</v>
      </c>
      <c r="N38" s="11">
        <v>210</v>
      </c>
      <c r="O38" s="11">
        <v>337</v>
      </c>
      <c r="P38" s="11">
        <v>348</v>
      </c>
      <c r="Q38" s="33">
        <v>323</v>
      </c>
      <c r="R38" s="61">
        <f t="shared" si="6"/>
        <v>27.04</v>
      </c>
      <c r="S38" s="61">
        <f t="shared" si="1"/>
        <v>27.04</v>
      </c>
      <c r="T38" s="60">
        <f t="shared" si="2"/>
        <v>232.79690944149385</v>
      </c>
      <c r="U38" s="60">
        <f t="shared" si="3"/>
        <v>275.52986379474186</v>
      </c>
      <c r="V38" s="60">
        <f t="shared" si="4"/>
        <v>267.91886066100608</v>
      </c>
      <c r="W38" s="60">
        <f t="shared" si="5"/>
        <v>310.65181501425405</v>
      </c>
    </row>
    <row r="39" spans="2:23">
      <c r="B39" s="32"/>
      <c r="C39" s="10">
        <v>32</v>
      </c>
      <c r="D39" s="9" t="s">
        <v>66</v>
      </c>
      <c r="E39" s="10" t="s">
        <v>67</v>
      </c>
      <c r="F39" s="11">
        <v>222</v>
      </c>
      <c r="G39" s="11">
        <v>292</v>
      </c>
      <c r="H39" s="24">
        <f>F39/1.03/2.8</f>
        <v>76.976421636615811</v>
      </c>
      <c r="I39" s="24">
        <f>G39/1.32/2.8</f>
        <v>79.004329004328994</v>
      </c>
      <c r="J39" s="11">
        <v>300</v>
      </c>
      <c r="K39" s="11">
        <v>437</v>
      </c>
      <c r="L39" s="11">
        <v>199</v>
      </c>
      <c r="M39" s="11">
        <v>245</v>
      </c>
      <c r="N39" s="11">
        <v>211</v>
      </c>
      <c r="O39" s="11">
        <v>338</v>
      </c>
      <c r="P39" s="11">
        <v>348</v>
      </c>
      <c r="Q39" s="33">
        <v>397</v>
      </c>
      <c r="R39" s="61">
        <f t="shared" si="6"/>
        <v>27.04</v>
      </c>
      <c r="S39" s="61">
        <f t="shared" si="1"/>
        <v>27.04</v>
      </c>
      <c r="T39" s="60">
        <f t="shared" si="2"/>
        <v>232.79690944149385</v>
      </c>
      <c r="U39" s="60">
        <f t="shared" si="3"/>
        <v>275.80042656530463</v>
      </c>
      <c r="V39" s="60">
        <f t="shared" si="4"/>
        <v>267.91886066100608</v>
      </c>
      <c r="W39" s="60">
        <f t="shared" si="5"/>
        <v>310.92237778481683</v>
      </c>
    </row>
    <row r="40" spans="2:23">
      <c r="B40" s="32"/>
      <c r="C40" s="10">
        <v>33</v>
      </c>
      <c r="D40" s="9" t="s">
        <v>114</v>
      </c>
      <c r="E40" s="10" t="s">
        <v>115</v>
      </c>
      <c r="F40" s="11">
        <v>222</v>
      </c>
      <c r="G40" s="11">
        <v>291</v>
      </c>
      <c r="H40" s="24">
        <f>F40/1.03/2.8</f>
        <v>76.976421636615811</v>
      </c>
      <c r="I40" s="24">
        <f>G40/1.32/2.8</f>
        <v>78.733766233766232</v>
      </c>
      <c r="J40" s="11">
        <v>299</v>
      </c>
      <c r="K40" s="11">
        <v>435</v>
      </c>
      <c r="L40" s="11">
        <v>199</v>
      </c>
      <c r="M40" s="11">
        <v>244</v>
      </c>
      <c r="N40" s="11">
        <v>210</v>
      </c>
      <c r="O40" s="11">
        <v>337</v>
      </c>
      <c r="P40" s="11">
        <v>348</v>
      </c>
      <c r="Q40" s="33">
        <v>329</v>
      </c>
      <c r="R40" s="61">
        <f t="shared" si="6"/>
        <v>27.04</v>
      </c>
      <c r="S40" s="61">
        <f t="shared" si="1"/>
        <v>27.04</v>
      </c>
      <c r="T40" s="60">
        <f t="shared" si="2"/>
        <v>232.79690944149385</v>
      </c>
      <c r="U40" s="60">
        <f t="shared" si="3"/>
        <v>275.52986379474186</v>
      </c>
      <c r="V40" s="60">
        <f t="shared" si="4"/>
        <v>267.91886066100608</v>
      </c>
      <c r="W40" s="60">
        <f t="shared" si="5"/>
        <v>310.65181501425405</v>
      </c>
    </row>
    <row r="41" spans="2:23">
      <c r="B41" s="32"/>
      <c r="C41" s="10">
        <v>34</v>
      </c>
      <c r="D41" s="9" t="s">
        <v>120</v>
      </c>
      <c r="E41" s="10" t="s">
        <v>121</v>
      </c>
      <c r="F41" s="11">
        <v>222</v>
      </c>
      <c r="G41" s="11">
        <v>291</v>
      </c>
      <c r="H41" s="24">
        <f>F41/1.03/2.8</f>
        <v>76.976421636615811</v>
      </c>
      <c r="I41" s="24">
        <f>G41/1.32/2.8</f>
        <v>78.733766233766232</v>
      </c>
      <c r="J41" s="11">
        <v>300</v>
      </c>
      <c r="K41" s="11">
        <v>436</v>
      </c>
      <c r="L41" s="11">
        <v>199</v>
      </c>
      <c r="M41" s="11">
        <v>245</v>
      </c>
      <c r="N41" s="11">
        <v>211</v>
      </c>
      <c r="O41" s="11">
        <v>338</v>
      </c>
      <c r="P41" s="11">
        <v>348</v>
      </c>
      <c r="Q41" s="33">
        <v>330</v>
      </c>
      <c r="R41" s="61">
        <f t="shared" si="6"/>
        <v>27.04</v>
      </c>
      <c r="S41" s="61">
        <f t="shared" si="1"/>
        <v>27.04</v>
      </c>
      <c r="T41" s="60">
        <f t="shared" si="2"/>
        <v>232.79690944149385</v>
      </c>
      <c r="U41" s="60">
        <f t="shared" si="3"/>
        <v>275.52986379474186</v>
      </c>
      <c r="V41" s="60">
        <f t="shared" si="4"/>
        <v>267.91886066100608</v>
      </c>
      <c r="W41" s="60">
        <f t="shared" si="5"/>
        <v>310.65181501425405</v>
      </c>
    </row>
    <row r="42" spans="2:23" ht="15.75" thickBot="1">
      <c r="B42" s="34"/>
      <c r="C42" s="35">
        <v>35</v>
      </c>
      <c r="D42" s="36" t="s">
        <v>134</v>
      </c>
      <c r="E42" s="35" t="s">
        <v>135</v>
      </c>
      <c r="F42" s="37">
        <v>222</v>
      </c>
      <c r="G42" s="37">
        <v>291</v>
      </c>
      <c r="H42" s="38">
        <f>F42/1.03/2.8</f>
        <v>76.976421636615811</v>
      </c>
      <c r="I42" s="38">
        <f>G42/1.32/2.8</f>
        <v>78.733766233766232</v>
      </c>
      <c r="J42" s="37">
        <v>300</v>
      </c>
      <c r="K42" s="37">
        <v>436</v>
      </c>
      <c r="L42" s="37">
        <v>199</v>
      </c>
      <c r="M42" s="37">
        <v>245</v>
      </c>
      <c r="N42" s="37">
        <v>211</v>
      </c>
      <c r="O42" s="37">
        <v>338</v>
      </c>
      <c r="P42" s="37">
        <v>348</v>
      </c>
      <c r="Q42" s="39">
        <v>322</v>
      </c>
      <c r="R42" s="61">
        <f t="shared" si="6"/>
        <v>27.04</v>
      </c>
      <c r="S42" s="61">
        <f t="shared" si="1"/>
        <v>27.04</v>
      </c>
      <c r="T42" s="60">
        <f t="shared" si="2"/>
        <v>232.79690944149385</v>
      </c>
      <c r="U42" s="60">
        <f t="shared" si="3"/>
        <v>275.52986379474186</v>
      </c>
      <c r="V42" s="60">
        <f t="shared" si="4"/>
        <v>267.91886066100608</v>
      </c>
      <c r="W42" s="60">
        <f t="shared" si="5"/>
        <v>310.65181501425405</v>
      </c>
    </row>
    <row r="43" spans="2:23">
      <c r="B43" s="25" t="s">
        <v>156</v>
      </c>
      <c r="C43" s="28">
        <v>36</v>
      </c>
      <c r="D43" s="27" t="s">
        <v>58</v>
      </c>
      <c r="E43" s="28" t="s">
        <v>59</v>
      </c>
      <c r="F43" s="29">
        <v>225</v>
      </c>
      <c r="G43" s="29">
        <v>294</v>
      </c>
      <c r="H43" s="30">
        <f>F43/1.03/2.8</f>
        <v>78.016643550624138</v>
      </c>
      <c r="I43" s="30">
        <f>G43/1.32/2.8</f>
        <v>79.545454545454547</v>
      </c>
      <c r="J43" s="29">
        <v>303</v>
      </c>
      <c r="K43" s="29">
        <v>439</v>
      </c>
      <c r="L43" s="29">
        <v>202</v>
      </c>
      <c r="M43" s="29">
        <v>248</v>
      </c>
      <c r="N43" s="29">
        <v>213</v>
      </c>
      <c r="O43" s="29">
        <v>341</v>
      </c>
      <c r="P43" s="29">
        <v>351</v>
      </c>
      <c r="Q43" s="31">
        <v>304</v>
      </c>
      <c r="R43" s="61">
        <f t="shared" si="6"/>
        <v>27.04</v>
      </c>
      <c r="S43" s="61">
        <f t="shared" si="1"/>
        <v>27.04</v>
      </c>
      <c r="T43" s="60">
        <f t="shared" si="2"/>
        <v>233.83713135550218</v>
      </c>
      <c r="U43" s="60">
        <f t="shared" si="3"/>
        <v>276.34155210643019</v>
      </c>
      <c r="V43" s="60">
        <f t="shared" si="4"/>
        <v>268.95908257501441</v>
      </c>
      <c r="W43" s="60">
        <f t="shared" si="5"/>
        <v>311.46350332594238</v>
      </c>
    </row>
    <row r="44" spans="2:23">
      <c r="B44" s="32"/>
      <c r="C44" s="10">
        <v>37</v>
      </c>
      <c r="D44" s="9" t="s">
        <v>16</v>
      </c>
      <c r="E44" s="10" t="s">
        <v>17</v>
      </c>
      <c r="F44" s="11">
        <v>228</v>
      </c>
      <c r="G44" s="11">
        <v>298</v>
      </c>
      <c r="H44" s="24">
        <f>F44/1.03/2.8</f>
        <v>79.056865464632466</v>
      </c>
      <c r="I44" s="24">
        <f>G44/1.32/2.8</f>
        <v>80.627705627705637</v>
      </c>
      <c r="J44" s="11">
        <v>306</v>
      </c>
      <c r="K44" s="11">
        <v>443</v>
      </c>
      <c r="L44" s="11">
        <v>205</v>
      </c>
      <c r="M44" s="11">
        <v>252</v>
      </c>
      <c r="N44" s="11">
        <v>216</v>
      </c>
      <c r="O44" s="11">
        <v>345</v>
      </c>
      <c r="P44" s="11">
        <v>354</v>
      </c>
      <c r="Q44" s="33">
        <v>395</v>
      </c>
      <c r="R44" s="61">
        <f t="shared" si="6"/>
        <v>27.04</v>
      </c>
      <c r="S44" s="61">
        <f t="shared" si="1"/>
        <v>27.04</v>
      </c>
      <c r="T44" s="60">
        <f t="shared" si="2"/>
        <v>234.87735326951051</v>
      </c>
      <c r="U44" s="60">
        <f t="shared" si="3"/>
        <v>277.42380318868123</v>
      </c>
      <c r="V44" s="60">
        <f t="shared" si="4"/>
        <v>269.99930448902273</v>
      </c>
      <c r="W44" s="60">
        <f t="shared" si="5"/>
        <v>312.54575440819343</v>
      </c>
    </row>
    <row r="45" spans="2:23">
      <c r="B45" s="32"/>
      <c r="C45" s="10">
        <v>38</v>
      </c>
      <c r="D45" s="9" t="s">
        <v>30</v>
      </c>
      <c r="E45" s="10" t="s">
        <v>31</v>
      </c>
      <c r="F45" s="11">
        <v>228</v>
      </c>
      <c r="G45" s="11">
        <v>299</v>
      </c>
      <c r="H45" s="24">
        <f>F45/1.03/2.8</f>
        <v>79.056865464632466</v>
      </c>
      <c r="I45" s="24">
        <f>G45/1.32/2.8</f>
        <v>80.898268398268399</v>
      </c>
      <c r="J45" s="11">
        <v>306</v>
      </c>
      <c r="K45" s="11">
        <v>444</v>
      </c>
      <c r="L45" s="11">
        <v>205</v>
      </c>
      <c r="M45" s="11">
        <v>252</v>
      </c>
      <c r="N45" s="11">
        <v>217</v>
      </c>
      <c r="O45" s="11">
        <v>345</v>
      </c>
      <c r="P45" s="11">
        <v>354</v>
      </c>
      <c r="Q45" s="33">
        <v>348</v>
      </c>
      <c r="R45" s="61">
        <f t="shared" si="6"/>
        <v>27.04</v>
      </c>
      <c r="S45" s="61">
        <f t="shared" si="1"/>
        <v>27.04</v>
      </c>
      <c r="T45" s="60">
        <f t="shared" si="2"/>
        <v>234.87735326951051</v>
      </c>
      <c r="U45" s="60">
        <f t="shared" si="3"/>
        <v>277.69436595924401</v>
      </c>
      <c r="V45" s="60">
        <f t="shared" si="4"/>
        <v>269.99930448902273</v>
      </c>
      <c r="W45" s="60">
        <f t="shared" si="5"/>
        <v>312.81631717875621</v>
      </c>
    </row>
    <row r="46" spans="2:23">
      <c r="B46" s="32"/>
      <c r="C46" s="10">
        <v>39</v>
      </c>
      <c r="D46" s="9" t="s">
        <v>108</v>
      </c>
      <c r="E46" s="10" t="s">
        <v>109</v>
      </c>
      <c r="F46" s="11">
        <v>230</v>
      </c>
      <c r="G46" s="11">
        <v>302</v>
      </c>
      <c r="H46" s="24">
        <f>F46/1.03/2.8</f>
        <v>79.750346740638008</v>
      </c>
      <c r="I46" s="24">
        <f>G46/1.32/2.8</f>
        <v>81.709956709956714</v>
      </c>
      <c r="J46" s="11">
        <v>308</v>
      </c>
      <c r="K46" s="11">
        <v>446</v>
      </c>
      <c r="L46" s="11">
        <v>207</v>
      </c>
      <c r="M46" s="11">
        <v>255</v>
      </c>
      <c r="N46" s="11">
        <v>219</v>
      </c>
      <c r="O46" s="11">
        <v>348</v>
      </c>
      <c r="P46" s="11">
        <v>357</v>
      </c>
      <c r="Q46" s="33">
        <v>372</v>
      </c>
      <c r="R46" s="61">
        <f t="shared" si="6"/>
        <v>27.04</v>
      </c>
      <c r="S46" s="61">
        <f t="shared" si="1"/>
        <v>27.04</v>
      </c>
      <c r="T46" s="60">
        <f t="shared" si="2"/>
        <v>235.57083454551605</v>
      </c>
      <c r="U46" s="60">
        <f t="shared" si="3"/>
        <v>278.50605427093234</v>
      </c>
      <c r="V46" s="60">
        <f t="shared" si="4"/>
        <v>270.69278576502825</v>
      </c>
      <c r="W46" s="60">
        <f t="shared" si="5"/>
        <v>313.62800549044454</v>
      </c>
    </row>
    <row r="47" spans="2:23">
      <c r="B47" s="32"/>
      <c r="C47" s="10">
        <v>40</v>
      </c>
      <c r="D47" s="9" t="s">
        <v>92</v>
      </c>
      <c r="E47" s="10" t="s">
        <v>93</v>
      </c>
      <c r="F47" s="11">
        <v>233</v>
      </c>
      <c r="G47" s="11">
        <v>305</v>
      </c>
      <c r="H47" s="24">
        <f>F47/1.03/2.8</f>
        <v>80.790568654646336</v>
      </c>
      <c r="I47" s="24">
        <f>G47/1.32/2.8</f>
        <v>82.521645021645028</v>
      </c>
      <c r="J47" s="11">
        <v>311</v>
      </c>
      <c r="K47" s="11">
        <v>450</v>
      </c>
      <c r="L47" s="11">
        <v>210</v>
      </c>
      <c r="M47" s="11">
        <v>259</v>
      </c>
      <c r="N47" s="11">
        <v>222</v>
      </c>
      <c r="O47" s="11">
        <v>352</v>
      </c>
      <c r="P47" s="11">
        <v>360</v>
      </c>
      <c r="Q47" s="33">
        <v>372</v>
      </c>
      <c r="R47" s="61">
        <f t="shared" si="6"/>
        <v>27.04</v>
      </c>
      <c r="S47" s="61">
        <f t="shared" si="1"/>
        <v>27.04</v>
      </c>
      <c r="T47" s="60">
        <f t="shared" si="2"/>
        <v>236.61105645952438</v>
      </c>
      <c r="U47" s="60">
        <f t="shared" si="3"/>
        <v>279.31774258262067</v>
      </c>
      <c r="V47" s="60">
        <f t="shared" si="4"/>
        <v>271.73300767903658</v>
      </c>
      <c r="W47" s="60">
        <f t="shared" si="5"/>
        <v>314.43969380213287</v>
      </c>
    </row>
    <row r="48" spans="2:23">
      <c r="B48" s="32"/>
      <c r="C48" s="10">
        <v>41</v>
      </c>
      <c r="D48" s="9" t="s">
        <v>90</v>
      </c>
      <c r="E48" s="10" t="s">
        <v>91</v>
      </c>
      <c r="F48" s="11">
        <v>239</v>
      </c>
      <c r="G48" s="11">
        <v>313</v>
      </c>
      <c r="H48" s="24">
        <f>F48/1.03/2.8</f>
        <v>82.871012482662962</v>
      </c>
      <c r="I48" s="24">
        <f>G48/1.32/2.8</f>
        <v>84.686147186147181</v>
      </c>
      <c r="J48" s="11">
        <v>317</v>
      </c>
      <c r="K48" s="11">
        <v>457</v>
      </c>
      <c r="L48" s="11">
        <v>216</v>
      </c>
      <c r="M48" s="11">
        <v>266</v>
      </c>
      <c r="N48" s="11">
        <v>227</v>
      </c>
      <c r="O48" s="11">
        <v>359</v>
      </c>
      <c r="P48" s="11">
        <v>366</v>
      </c>
      <c r="Q48" s="33">
        <v>372</v>
      </c>
      <c r="R48" s="61">
        <f t="shared" si="6"/>
        <v>27.04</v>
      </c>
      <c r="S48" s="61">
        <f t="shared" si="1"/>
        <v>27.04</v>
      </c>
      <c r="T48" s="60">
        <f t="shared" si="2"/>
        <v>238.691500287541</v>
      </c>
      <c r="U48" s="60">
        <f t="shared" si="3"/>
        <v>281.48224474712282</v>
      </c>
      <c r="V48" s="60">
        <f t="shared" si="4"/>
        <v>273.81345150705323</v>
      </c>
      <c r="W48" s="60">
        <f t="shared" si="5"/>
        <v>316.60419596663502</v>
      </c>
    </row>
    <row r="49" spans="2:23">
      <c r="B49" s="32"/>
      <c r="C49" s="10">
        <v>42</v>
      </c>
      <c r="D49" s="9" t="s">
        <v>22</v>
      </c>
      <c r="E49" s="10" t="s">
        <v>23</v>
      </c>
      <c r="F49" s="11">
        <v>240</v>
      </c>
      <c r="G49" s="11">
        <v>315</v>
      </c>
      <c r="H49" s="24">
        <f>F49/1.03/2.8</f>
        <v>83.217753120665748</v>
      </c>
      <c r="I49" s="24">
        <f>G49/1.32/2.8</f>
        <v>85.227272727272734</v>
      </c>
      <c r="J49" s="11">
        <v>318</v>
      </c>
      <c r="K49" s="11">
        <v>460</v>
      </c>
      <c r="L49" s="11">
        <v>217</v>
      </c>
      <c r="M49" s="11">
        <v>268</v>
      </c>
      <c r="N49" s="11">
        <v>229</v>
      </c>
      <c r="O49" s="11">
        <v>361</v>
      </c>
      <c r="P49" s="11">
        <v>368</v>
      </c>
      <c r="Q49" s="33">
        <v>328</v>
      </c>
      <c r="R49" s="61">
        <f t="shared" si="6"/>
        <v>27.04</v>
      </c>
      <c r="S49" s="61">
        <f t="shared" si="1"/>
        <v>27.04</v>
      </c>
      <c r="T49" s="60">
        <f t="shared" si="2"/>
        <v>239.03824092554379</v>
      </c>
      <c r="U49" s="60">
        <f t="shared" si="3"/>
        <v>282.02337028824837</v>
      </c>
      <c r="V49" s="60">
        <f t="shared" si="4"/>
        <v>274.16019214505599</v>
      </c>
      <c r="W49" s="60">
        <f t="shared" si="5"/>
        <v>317.14532150776057</v>
      </c>
    </row>
    <row r="50" spans="2:23">
      <c r="B50" s="32"/>
      <c r="C50" s="10">
        <v>43</v>
      </c>
      <c r="D50" s="9" t="s">
        <v>74</v>
      </c>
      <c r="E50" s="10" t="s">
        <v>75</v>
      </c>
      <c r="F50" s="11">
        <v>240</v>
      </c>
      <c r="G50" s="11">
        <v>314</v>
      </c>
      <c r="H50" s="24">
        <f>F50/1.03/2.8</f>
        <v>83.217753120665748</v>
      </c>
      <c r="I50" s="24">
        <f>G50/1.32/2.8</f>
        <v>84.956709956709958</v>
      </c>
      <c r="J50" s="11">
        <v>317</v>
      </c>
      <c r="K50" s="11">
        <v>459</v>
      </c>
      <c r="L50" s="11">
        <v>217</v>
      </c>
      <c r="M50" s="11">
        <v>267</v>
      </c>
      <c r="N50" s="11">
        <v>228</v>
      </c>
      <c r="O50" s="11">
        <v>360</v>
      </c>
      <c r="P50" s="11">
        <v>367</v>
      </c>
      <c r="Q50" s="33">
        <v>316</v>
      </c>
      <c r="R50" s="61">
        <f t="shared" si="6"/>
        <v>27.04</v>
      </c>
      <c r="S50" s="61">
        <f t="shared" si="1"/>
        <v>27.04</v>
      </c>
      <c r="T50" s="60">
        <f t="shared" si="2"/>
        <v>239.03824092554379</v>
      </c>
      <c r="U50" s="60">
        <f t="shared" si="3"/>
        <v>281.7528075176856</v>
      </c>
      <c r="V50" s="60">
        <f t="shared" si="4"/>
        <v>274.16019214505599</v>
      </c>
      <c r="W50" s="60">
        <f t="shared" si="5"/>
        <v>316.87475873719779</v>
      </c>
    </row>
    <row r="51" spans="2:23">
      <c r="B51" s="32"/>
      <c r="C51" s="10">
        <v>44</v>
      </c>
      <c r="D51" s="9" t="s">
        <v>4</v>
      </c>
      <c r="E51" s="10" t="s">
        <v>5</v>
      </c>
      <c r="F51" s="11">
        <v>241</v>
      </c>
      <c r="G51" s="11">
        <v>316</v>
      </c>
      <c r="H51" s="24">
        <f>F51/1.03/2.8</f>
        <v>83.564493758668519</v>
      </c>
      <c r="I51" s="24">
        <f>G51/1.32/2.8</f>
        <v>85.497835497835496</v>
      </c>
      <c r="J51" s="11">
        <v>319</v>
      </c>
      <c r="K51" s="11">
        <v>461</v>
      </c>
      <c r="L51" s="11">
        <v>218</v>
      </c>
      <c r="M51" s="11">
        <v>269</v>
      </c>
      <c r="N51" s="11">
        <v>230</v>
      </c>
      <c r="O51" s="11">
        <v>362</v>
      </c>
      <c r="P51" s="11">
        <v>369</v>
      </c>
      <c r="Q51" s="33">
        <v>305</v>
      </c>
      <c r="R51" s="61">
        <f t="shared" si="6"/>
        <v>27.04</v>
      </c>
      <c r="S51" s="61">
        <f t="shared" si="1"/>
        <v>27.04</v>
      </c>
      <c r="T51" s="60">
        <f t="shared" si="2"/>
        <v>239.38498156354657</v>
      </c>
      <c r="U51" s="60">
        <f t="shared" si="3"/>
        <v>282.29393305881109</v>
      </c>
      <c r="V51" s="60">
        <f t="shared" si="4"/>
        <v>274.5069327830588</v>
      </c>
      <c r="W51" s="60">
        <f t="shared" si="5"/>
        <v>317.41588427832329</v>
      </c>
    </row>
    <row r="52" spans="2:23">
      <c r="B52" s="32"/>
      <c r="C52" s="10">
        <v>45</v>
      </c>
      <c r="D52" s="9" t="s">
        <v>8</v>
      </c>
      <c r="E52" s="10" t="s">
        <v>9</v>
      </c>
      <c r="F52" s="11">
        <v>244</v>
      </c>
      <c r="G52" s="11">
        <v>320</v>
      </c>
      <c r="H52" s="24">
        <f>F52/1.03/2.8</f>
        <v>84.604715672676846</v>
      </c>
      <c r="I52" s="24">
        <f>G52/1.32/2.8</f>
        <v>86.580086580086586</v>
      </c>
      <c r="J52" s="11">
        <v>322</v>
      </c>
      <c r="K52" s="11">
        <v>465</v>
      </c>
      <c r="L52" s="11">
        <v>221</v>
      </c>
      <c r="M52" s="11">
        <v>273</v>
      </c>
      <c r="N52" s="11">
        <v>233</v>
      </c>
      <c r="O52" s="11">
        <v>366</v>
      </c>
      <c r="P52" s="11">
        <v>372</v>
      </c>
      <c r="Q52" s="33">
        <v>323</v>
      </c>
      <c r="R52" s="61">
        <f t="shared" si="6"/>
        <v>27.04</v>
      </c>
      <c r="S52" s="61">
        <f t="shared" si="1"/>
        <v>27.04</v>
      </c>
      <c r="T52" s="60">
        <f t="shared" si="2"/>
        <v>240.4252034775549</v>
      </c>
      <c r="U52" s="60">
        <f t="shared" si="3"/>
        <v>283.3761841410622</v>
      </c>
      <c r="V52" s="60">
        <f t="shared" si="4"/>
        <v>275.54715469706713</v>
      </c>
      <c r="W52" s="60">
        <f t="shared" si="5"/>
        <v>318.49813536057439</v>
      </c>
    </row>
    <row r="53" spans="2:23">
      <c r="B53" s="32"/>
      <c r="C53" s="10">
        <v>46</v>
      </c>
      <c r="D53" s="9" t="s">
        <v>94</v>
      </c>
      <c r="E53" s="10" t="s">
        <v>95</v>
      </c>
      <c r="F53" s="11">
        <v>250</v>
      </c>
      <c r="G53" s="11">
        <v>327</v>
      </c>
      <c r="H53" s="24">
        <f>F53/1.03/2.8</f>
        <v>86.685159500693487</v>
      </c>
      <c r="I53" s="24">
        <f>G53/1.32/2.8</f>
        <v>88.474025974025977</v>
      </c>
      <c r="J53" s="11">
        <v>328</v>
      </c>
      <c r="K53" s="11">
        <v>472</v>
      </c>
      <c r="L53" s="11">
        <v>227</v>
      </c>
      <c r="M53" s="11">
        <v>280</v>
      </c>
      <c r="N53" s="11">
        <v>238</v>
      </c>
      <c r="O53" s="11">
        <v>373</v>
      </c>
      <c r="P53" s="11">
        <v>378</v>
      </c>
      <c r="Q53" s="33">
        <v>347</v>
      </c>
      <c r="R53" s="61">
        <f t="shared" si="6"/>
        <v>27.04</v>
      </c>
      <c r="S53" s="61">
        <f t="shared" si="1"/>
        <v>27.04</v>
      </c>
      <c r="T53" s="60">
        <f t="shared" si="2"/>
        <v>242.50564730557153</v>
      </c>
      <c r="U53" s="60">
        <f t="shared" si="3"/>
        <v>285.27012353500157</v>
      </c>
      <c r="V53" s="60">
        <f t="shared" si="4"/>
        <v>277.62759852508373</v>
      </c>
      <c r="W53" s="60">
        <f t="shared" si="5"/>
        <v>320.39207475451377</v>
      </c>
    </row>
    <row r="54" spans="2:23">
      <c r="B54" s="32"/>
      <c r="C54" s="10">
        <v>47</v>
      </c>
      <c r="D54" s="9" t="s">
        <v>76</v>
      </c>
      <c r="E54" s="10" t="s">
        <v>77</v>
      </c>
      <c r="F54" s="11">
        <v>261</v>
      </c>
      <c r="G54" s="11">
        <v>342</v>
      </c>
      <c r="H54" s="24">
        <f>F54/1.03/2.8</f>
        <v>90.499306518723998</v>
      </c>
      <c r="I54" s="24">
        <f>G54/1.32/2.8</f>
        <v>92.532467532467535</v>
      </c>
      <c r="J54" s="11">
        <v>339</v>
      </c>
      <c r="K54" s="11">
        <v>487</v>
      </c>
      <c r="L54" s="11">
        <v>238</v>
      </c>
      <c r="M54" s="11">
        <v>295</v>
      </c>
      <c r="N54" s="11">
        <v>250</v>
      </c>
      <c r="O54" s="11">
        <v>388</v>
      </c>
      <c r="P54" s="11">
        <v>391</v>
      </c>
      <c r="Q54" s="33">
        <v>341</v>
      </c>
      <c r="R54" s="61">
        <f t="shared" si="6"/>
        <v>27.04</v>
      </c>
      <c r="S54" s="61">
        <f t="shared" si="1"/>
        <v>27.04</v>
      </c>
      <c r="T54" s="60">
        <f t="shared" si="2"/>
        <v>246.31979432360205</v>
      </c>
      <c r="U54" s="60">
        <f t="shared" si="3"/>
        <v>289.32856509344316</v>
      </c>
      <c r="V54" s="60">
        <f t="shared" si="4"/>
        <v>281.44174554311428</v>
      </c>
      <c r="W54" s="60">
        <f t="shared" si="5"/>
        <v>324.45051631295536</v>
      </c>
    </row>
    <row r="55" spans="2:23">
      <c r="B55" s="32"/>
      <c r="C55" s="10">
        <v>48</v>
      </c>
      <c r="D55" s="9" t="s">
        <v>78</v>
      </c>
      <c r="E55" s="10" t="s">
        <v>79</v>
      </c>
      <c r="F55" s="11">
        <v>261</v>
      </c>
      <c r="G55" s="11">
        <v>342</v>
      </c>
      <c r="H55" s="24">
        <f>F55/1.03/2.8</f>
        <v>90.499306518723998</v>
      </c>
      <c r="I55" s="24">
        <f>G55/1.32/2.8</f>
        <v>92.532467532467535</v>
      </c>
      <c r="J55" s="11">
        <v>339</v>
      </c>
      <c r="K55" s="11">
        <v>487</v>
      </c>
      <c r="L55" s="11">
        <v>238</v>
      </c>
      <c r="M55" s="11">
        <v>295</v>
      </c>
      <c r="N55" s="11">
        <v>250</v>
      </c>
      <c r="O55" s="11">
        <v>388</v>
      </c>
      <c r="P55" s="11">
        <v>391</v>
      </c>
      <c r="Q55" s="33">
        <v>359</v>
      </c>
      <c r="R55" s="61">
        <f t="shared" si="6"/>
        <v>27.04</v>
      </c>
      <c r="S55" s="61">
        <f t="shared" si="1"/>
        <v>27.04</v>
      </c>
      <c r="T55" s="60">
        <f t="shared" si="2"/>
        <v>246.31979432360205</v>
      </c>
      <c r="U55" s="60">
        <f t="shared" si="3"/>
        <v>289.32856509344316</v>
      </c>
      <c r="V55" s="60">
        <f t="shared" si="4"/>
        <v>281.44174554311428</v>
      </c>
      <c r="W55" s="60">
        <f t="shared" si="5"/>
        <v>324.45051631295536</v>
      </c>
    </row>
    <row r="56" spans="2:23">
      <c r="B56" s="32"/>
      <c r="C56" s="10">
        <v>49</v>
      </c>
      <c r="D56" s="9" t="s">
        <v>80</v>
      </c>
      <c r="E56" s="10" t="s">
        <v>81</v>
      </c>
      <c r="F56" s="11">
        <v>261</v>
      </c>
      <c r="G56" s="11">
        <v>342</v>
      </c>
      <c r="H56" s="24">
        <f>F56/1.03/2.8</f>
        <v>90.499306518723998</v>
      </c>
      <c r="I56" s="24">
        <f>G56/1.32/2.8</f>
        <v>92.532467532467535</v>
      </c>
      <c r="J56" s="11">
        <v>339</v>
      </c>
      <c r="K56" s="11">
        <v>487</v>
      </c>
      <c r="L56" s="11">
        <v>238</v>
      </c>
      <c r="M56" s="11">
        <v>295</v>
      </c>
      <c r="N56" s="11">
        <v>250</v>
      </c>
      <c r="O56" s="11">
        <v>388</v>
      </c>
      <c r="P56" s="11">
        <v>391</v>
      </c>
      <c r="Q56" s="33">
        <v>311</v>
      </c>
      <c r="R56" s="61">
        <f t="shared" si="6"/>
        <v>27.04</v>
      </c>
      <c r="S56" s="61">
        <f t="shared" si="1"/>
        <v>27.04</v>
      </c>
      <c r="T56" s="60">
        <f t="shared" si="2"/>
        <v>246.31979432360205</v>
      </c>
      <c r="U56" s="60">
        <f t="shared" si="3"/>
        <v>289.32856509344316</v>
      </c>
      <c r="V56" s="60">
        <f t="shared" si="4"/>
        <v>281.44174554311428</v>
      </c>
      <c r="W56" s="60">
        <f t="shared" si="5"/>
        <v>324.45051631295536</v>
      </c>
    </row>
    <row r="57" spans="2:23">
      <c r="B57" s="32"/>
      <c r="C57" s="10">
        <v>50</v>
      </c>
      <c r="D57" s="9" t="s">
        <v>14</v>
      </c>
      <c r="E57" s="10" t="s">
        <v>15</v>
      </c>
      <c r="F57" s="11">
        <v>266</v>
      </c>
      <c r="G57" s="11">
        <v>348</v>
      </c>
      <c r="H57" s="24">
        <f>F57/1.03/2.8</f>
        <v>92.233009708737868</v>
      </c>
      <c r="I57" s="24">
        <f>G57/1.32/2.8</f>
        <v>94.155844155844164</v>
      </c>
      <c r="J57" s="11">
        <v>344</v>
      </c>
      <c r="K57" s="11">
        <v>493</v>
      </c>
      <c r="L57" s="11">
        <v>243</v>
      </c>
      <c r="M57" s="11">
        <v>302</v>
      </c>
      <c r="N57" s="11">
        <v>255</v>
      </c>
      <c r="O57" s="11">
        <v>394</v>
      </c>
      <c r="P57" s="11">
        <v>396</v>
      </c>
      <c r="Q57" s="33">
        <v>427</v>
      </c>
      <c r="R57" s="61">
        <f t="shared" si="6"/>
        <v>27.04</v>
      </c>
      <c r="S57" s="61">
        <f t="shared" si="1"/>
        <v>27.04</v>
      </c>
      <c r="T57" s="60">
        <f t="shared" si="2"/>
        <v>248.05349751361589</v>
      </c>
      <c r="U57" s="60">
        <f t="shared" si="3"/>
        <v>290.95194171681982</v>
      </c>
      <c r="V57" s="60">
        <f t="shared" si="4"/>
        <v>283.17544873312812</v>
      </c>
      <c r="W57" s="60">
        <f t="shared" si="5"/>
        <v>326.07389293633202</v>
      </c>
    </row>
    <row r="58" spans="2:23">
      <c r="B58" s="32"/>
      <c r="C58" s="10">
        <v>51</v>
      </c>
      <c r="D58" s="9" t="s">
        <v>48</v>
      </c>
      <c r="E58" s="10" t="s">
        <v>49</v>
      </c>
      <c r="F58" s="11">
        <v>266</v>
      </c>
      <c r="G58" s="11">
        <v>348</v>
      </c>
      <c r="H58" s="24">
        <f>F58/1.03/2.8</f>
        <v>92.233009708737868</v>
      </c>
      <c r="I58" s="24">
        <f>G58/1.32/2.8</f>
        <v>94.155844155844164</v>
      </c>
      <c r="J58" s="11">
        <v>344</v>
      </c>
      <c r="K58" s="11">
        <v>493</v>
      </c>
      <c r="L58" s="11">
        <v>243</v>
      </c>
      <c r="M58" s="11">
        <v>302</v>
      </c>
      <c r="N58" s="11">
        <v>255</v>
      </c>
      <c r="O58" s="11">
        <v>394</v>
      </c>
      <c r="P58" s="11">
        <v>396</v>
      </c>
      <c r="Q58" s="33">
        <v>311</v>
      </c>
      <c r="R58" s="61">
        <f t="shared" si="6"/>
        <v>27.04</v>
      </c>
      <c r="S58" s="61">
        <f t="shared" si="1"/>
        <v>27.04</v>
      </c>
      <c r="T58" s="60">
        <f t="shared" si="2"/>
        <v>248.05349751361589</v>
      </c>
      <c r="U58" s="60">
        <f t="shared" si="3"/>
        <v>290.95194171681982</v>
      </c>
      <c r="V58" s="60">
        <f t="shared" si="4"/>
        <v>283.17544873312812</v>
      </c>
      <c r="W58" s="60">
        <f t="shared" si="5"/>
        <v>326.07389293633202</v>
      </c>
    </row>
    <row r="59" spans="2:23">
      <c r="B59" s="32"/>
      <c r="C59" s="10">
        <v>52</v>
      </c>
      <c r="D59" s="9" t="s">
        <v>0</v>
      </c>
      <c r="E59" s="10" t="s">
        <v>1</v>
      </c>
      <c r="F59" s="11">
        <v>278</v>
      </c>
      <c r="G59" s="11">
        <v>362</v>
      </c>
      <c r="H59" s="24">
        <f>F59/1.03/2.8</f>
        <v>96.393897364771163</v>
      </c>
      <c r="I59" s="24">
        <f>G59/1.32/2.8</f>
        <v>97.943722943722946</v>
      </c>
      <c r="J59" s="11">
        <v>355</v>
      </c>
      <c r="K59" s="11">
        <v>507</v>
      </c>
      <c r="L59" s="11">
        <v>254</v>
      </c>
      <c r="M59" s="11">
        <v>316</v>
      </c>
      <c r="N59" s="11">
        <v>266</v>
      </c>
      <c r="O59" s="11">
        <v>409</v>
      </c>
      <c r="P59" s="11">
        <v>408</v>
      </c>
      <c r="Q59" s="33">
        <v>312</v>
      </c>
      <c r="R59" s="61">
        <f t="shared" si="6"/>
        <v>27.04</v>
      </c>
      <c r="S59" s="61">
        <f t="shared" si="1"/>
        <v>27.04</v>
      </c>
      <c r="T59" s="60">
        <f t="shared" si="2"/>
        <v>252.2143851696492</v>
      </c>
      <c r="U59" s="60">
        <f t="shared" si="3"/>
        <v>294.73982050469857</v>
      </c>
      <c r="V59" s="60">
        <f t="shared" si="4"/>
        <v>287.33633638916143</v>
      </c>
      <c r="W59" s="60">
        <f t="shared" si="5"/>
        <v>329.86177172421077</v>
      </c>
    </row>
    <row r="60" spans="2:23">
      <c r="B60" s="32"/>
      <c r="C60" s="10">
        <v>53</v>
      </c>
      <c r="D60" s="9" t="s">
        <v>38</v>
      </c>
      <c r="E60" s="10" t="s">
        <v>39</v>
      </c>
      <c r="F60" s="11">
        <v>278</v>
      </c>
      <c r="G60" s="11">
        <v>362</v>
      </c>
      <c r="H60" s="24">
        <f>F60/1.03/2.8</f>
        <v>96.393897364771163</v>
      </c>
      <c r="I60" s="24">
        <f>G60/1.32/2.8</f>
        <v>97.943722943722946</v>
      </c>
      <c r="J60" s="11">
        <v>355</v>
      </c>
      <c r="K60" s="11">
        <v>507</v>
      </c>
      <c r="L60" s="11">
        <v>254</v>
      </c>
      <c r="M60" s="11">
        <v>316</v>
      </c>
      <c r="N60" s="11">
        <v>266</v>
      </c>
      <c r="O60" s="11">
        <v>409</v>
      </c>
      <c r="P60" s="11">
        <v>408</v>
      </c>
      <c r="Q60" s="33">
        <v>315</v>
      </c>
      <c r="R60" s="61">
        <f t="shared" si="6"/>
        <v>27.04</v>
      </c>
      <c r="S60" s="61">
        <f t="shared" si="1"/>
        <v>27.04</v>
      </c>
      <c r="T60" s="60">
        <f t="shared" si="2"/>
        <v>252.2143851696492</v>
      </c>
      <c r="U60" s="60">
        <f t="shared" si="3"/>
        <v>294.73982050469857</v>
      </c>
      <c r="V60" s="60">
        <f t="shared" si="4"/>
        <v>287.33633638916143</v>
      </c>
      <c r="W60" s="60">
        <f t="shared" si="5"/>
        <v>329.86177172421077</v>
      </c>
    </row>
    <row r="61" spans="2:23">
      <c r="B61" s="32"/>
      <c r="C61" s="10">
        <v>54</v>
      </c>
      <c r="D61" s="9" t="s">
        <v>72</v>
      </c>
      <c r="E61" s="10" t="s">
        <v>73</v>
      </c>
      <c r="F61" s="11">
        <v>282</v>
      </c>
      <c r="G61" s="11">
        <v>369</v>
      </c>
      <c r="H61" s="24">
        <f>F61/1.03/2.8</f>
        <v>97.780859916782248</v>
      </c>
      <c r="I61" s="24">
        <f>G61/1.32/2.8</f>
        <v>99.837662337662323</v>
      </c>
      <c r="J61" s="11">
        <v>360</v>
      </c>
      <c r="K61" s="11">
        <v>514</v>
      </c>
      <c r="L61" s="11">
        <v>259</v>
      </c>
      <c r="M61" s="11">
        <v>322</v>
      </c>
      <c r="N61" s="11">
        <v>271</v>
      </c>
      <c r="O61" s="11">
        <v>415</v>
      </c>
      <c r="P61" s="11">
        <v>414</v>
      </c>
      <c r="Q61" s="33">
        <v>315</v>
      </c>
      <c r="R61" s="61">
        <f t="shared" si="6"/>
        <v>27.04</v>
      </c>
      <c r="S61" s="61">
        <f t="shared" si="1"/>
        <v>27.04</v>
      </c>
      <c r="T61" s="60">
        <f t="shared" si="2"/>
        <v>253.60134772166029</v>
      </c>
      <c r="U61" s="60">
        <f t="shared" si="3"/>
        <v>296.63375989863795</v>
      </c>
      <c r="V61" s="60">
        <f t="shared" si="4"/>
        <v>288.72329894117252</v>
      </c>
      <c r="W61" s="60">
        <f t="shared" si="5"/>
        <v>331.75571111815015</v>
      </c>
    </row>
    <row r="62" spans="2:23">
      <c r="B62" s="32"/>
      <c r="C62" s="10">
        <v>55</v>
      </c>
      <c r="D62" s="9" t="s">
        <v>46</v>
      </c>
      <c r="E62" s="10" t="s">
        <v>47</v>
      </c>
      <c r="F62" s="11">
        <v>284</v>
      </c>
      <c r="G62" s="11">
        <v>370</v>
      </c>
      <c r="H62" s="24">
        <f>F62/1.03/2.8</f>
        <v>98.474341192787804</v>
      </c>
      <c r="I62" s="24">
        <f>G62/1.32/2.8</f>
        <v>100.10822510822511</v>
      </c>
      <c r="J62" s="11">
        <v>361</v>
      </c>
      <c r="K62" s="11">
        <v>515</v>
      </c>
      <c r="L62" s="11">
        <v>261</v>
      </c>
      <c r="M62" s="11">
        <v>324</v>
      </c>
      <c r="N62" s="11">
        <v>272</v>
      </c>
      <c r="O62" s="11">
        <v>416</v>
      </c>
      <c r="P62" s="11">
        <v>415</v>
      </c>
      <c r="Q62" s="33">
        <v>338</v>
      </c>
      <c r="R62" s="61">
        <f t="shared" si="6"/>
        <v>27.04</v>
      </c>
      <c r="S62" s="61">
        <f t="shared" si="1"/>
        <v>27.04</v>
      </c>
      <c r="T62" s="60">
        <f t="shared" si="2"/>
        <v>254.29482899766586</v>
      </c>
      <c r="U62" s="60">
        <f t="shared" si="3"/>
        <v>296.90432266920072</v>
      </c>
      <c r="V62" s="60">
        <f t="shared" si="4"/>
        <v>289.41678021717809</v>
      </c>
      <c r="W62" s="60">
        <f t="shared" si="5"/>
        <v>332.02627388871292</v>
      </c>
    </row>
    <row r="63" spans="2:23">
      <c r="B63" s="32"/>
      <c r="C63" s="10">
        <v>56</v>
      </c>
      <c r="D63" s="9" t="s">
        <v>62</v>
      </c>
      <c r="E63" s="10" t="s">
        <v>63</v>
      </c>
      <c r="F63" s="11">
        <v>285</v>
      </c>
      <c r="G63" s="11">
        <v>372</v>
      </c>
      <c r="H63" s="24">
        <f>F63/1.03/2.8</f>
        <v>98.821081830790575</v>
      </c>
      <c r="I63" s="24">
        <f>G63/1.32/2.8</f>
        <v>100.64935064935065</v>
      </c>
      <c r="J63" s="11">
        <v>363</v>
      </c>
      <c r="K63" s="11">
        <v>517</v>
      </c>
      <c r="L63" s="11">
        <v>262</v>
      </c>
      <c r="M63" s="11">
        <v>325</v>
      </c>
      <c r="N63" s="11">
        <v>274</v>
      </c>
      <c r="O63" s="11">
        <v>418</v>
      </c>
      <c r="P63" s="11">
        <v>416</v>
      </c>
      <c r="Q63" s="33">
        <v>321</v>
      </c>
      <c r="R63" s="61">
        <f t="shared" si="6"/>
        <v>27.04</v>
      </c>
      <c r="S63" s="61">
        <f t="shared" si="1"/>
        <v>27.04</v>
      </c>
      <c r="T63" s="60">
        <f t="shared" si="2"/>
        <v>254.64156963566862</v>
      </c>
      <c r="U63" s="60">
        <f t="shared" si="3"/>
        <v>297.44544821032628</v>
      </c>
      <c r="V63" s="60">
        <f t="shared" si="4"/>
        <v>289.76352085518084</v>
      </c>
      <c r="W63" s="60">
        <f t="shared" si="5"/>
        <v>332.56739942983847</v>
      </c>
    </row>
    <row r="64" spans="2:23">
      <c r="B64" s="32"/>
      <c r="C64" s="10">
        <v>57</v>
      </c>
      <c r="D64" s="9" t="s">
        <v>6</v>
      </c>
      <c r="E64" s="10" t="s">
        <v>7</v>
      </c>
      <c r="F64" s="11">
        <v>289</v>
      </c>
      <c r="G64" s="11">
        <v>376</v>
      </c>
      <c r="H64" s="24">
        <f>F64/1.03/2.8</f>
        <v>100.20804438280166</v>
      </c>
      <c r="I64" s="24">
        <f>G64/1.32/2.8</f>
        <v>101.73160173160173</v>
      </c>
      <c r="J64" s="11">
        <v>366</v>
      </c>
      <c r="K64" s="11">
        <v>521</v>
      </c>
      <c r="L64" s="11">
        <v>266</v>
      </c>
      <c r="M64" s="11">
        <v>330</v>
      </c>
      <c r="N64" s="11">
        <v>277</v>
      </c>
      <c r="O64" s="11">
        <v>423</v>
      </c>
      <c r="P64" s="11">
        <v>420</v>
      </c>
      <c r="Q64" s="33">
        <v>304</v>
      </c>
      <c r="R64" s="61">
        <f t="shared" si="6"/>
        <v>27.04</v>
      </c>
      <c r="S64" s="61">
        <f t="shared" si="1"/>
        <v>27.04</v>
      </c>
      <c r="T64" s="60">
        <f t="shared" si="2"/>
        <v>256.02853218767973</v>
      </c>
      <c r="U64" s="60">
        <f t="shared" si="3"/>
        <v>298.52769929257732</v>
      </c>
      <c r="V64" s="60">
        <f t="shared" si="4"/>
        <v>291.15048340719193</v>
      </c>
      <c r="W64" s="60">
        <f t="shared" si="5"/>
        <v>333.64965051208952</v>
      </c>
    </row>
    <row r="65" spans="2:23">
      <c r="B65" s="32"/>
      <c r="C65" s="10">
        <v>58</v>
      </c>
      <c r="D65" s="9" t="s">
        <v>56</v>
      </c>
      <c r="E65" s="10" t="s">
        <v>57</v>
      </c>
      <c r="F65" s="11">
        <v>296</v>
      </c>
      <c r="G65" s="11">
        <v>386</v>
      </c>
      <c r="H65" s="24">
        <f>F65/1.03/2.8</f>
        <v>102.63522884882107</v>
      </c>
      <c r="I65" s="24">
        <f>G65/1.32/2.8</f>
        <v>104.43722943722945</v>
      </c>
      <c r="J65" s="11">
        <v>374</v>
      </c>
      <c r="K65" s="11">
        <v>531</v>
      </c>
      <c r="L65" s="11">
        <v>273</v>
      </c>
      <c r="M65" s="11">
        <v>340</v>
      </c>
      <c r="N65" s="11">
        <v>285</v>
      </c>
      <c r="O65" s="11">
        <v>432</v>
      </c>
      <c r="P65" s="11">
        <v>428</v>
      </c>
      <c r="Q65" s="33">
        <v>329</v>
      </c>
      <c r="R65" s="61">
        <f t="shared" si="6"/>
        <v>27.04</v>
      </c>
      <c r="S65" s="61">
        <f t="shared" si="1"/>
        <v>27.04</v>
      </c>
      <c r="T65" s="60">
        <f t="shared" si="2"/>
        <v>258.45571665369914</v>
      </c>
      <c r="U65" s="60">
        <f t="shared" si="3"/>
        <v>301.23332699820509</v>
      </c>
      <c r="V65" s="60">
        <f t="shared" si="4"/>
        <v>293.57766787321134</v>
      </c>
      <c r="W65" s="60">
        <f t="shared" si="5"/>
        <v>336.35527821771728</v>
      </c>
    </row>
    <row r="66" spans="2:23">
      <c r="B66" s="32"/>
      <c r="C66" s="10">
        <v>59</v>
      </c>
      <c r="D66" s="9" t="s">
        <v>10</v>
      </c>
      <c r="E66" s="10" t="s">
        <v>11</v>
      </c>
      <c r="F66" s="11">
        <v>300</v>
      </c>
      <c r="G66" s="11">
        <v>391</v>
      </c>
      <c r="H66" s="24">
        <f>F66/1.03/2.8</f>
        <v>104.02219140083218</v>
      </c>
      <c r="I66" s="24">
        <f>G66/1.32/2.8</f>
        <v>105.79004329004329</v>
      </c>
      <c r="J66" s="11">
        <v>378</v>
      </c>
      <c r="K66" s="11">
        <v>536</v>
      </c>
      <c r="L66" s="11">
        <v>277</v>
      </c>
      <c r="M66" s="11">
        <v>344</v>
      </c>
      <c r="N66" s="11">
        <v>288</v>
      </c>
      <c r="O66" s="11">
        <v>437</v>
      </c>
      <c r="P66" s="11">
        <v>432</v>
      </c>
      <c r="Q66" s="33">
        <v>328</v>
      </c>
      <c r="R66" s="61">
        <f t="shared" si="6"/>
        <v>27.04</v>
      </c>
      <c r="S66" s="61">
        <f t="shared" si="1"/>
        <v>27.04</v>
      </c>
      <c r="T66" s="60">
        <f t="shared" si="2"/>
        <v>259.84267920571023</v>
      </c>
      <c r="U66" s="60">
        <f t="shared" si="3"/>
        <v>302.58614085101891</v>
      </c>
      <c r="V66" s="60">
        <f t="shared" si="4"/>
        <v>294.96463042522242</v>
      </c>
      <c r="W66" s="60">
        <f t="shared" si="5"/>
        <v>337.70809207053111</v>
      </c>
    </row>
    <row r="67" spans="2:23">
      <c r="B67" s="32"/>
      <c r="C67" s="10">
        <v>60</v>
      </c>
      <c r="D67" s="9" t="s">
        <v>118</v>
      </c>
      <c r="E67" s="10" t="s">
        <v>119</v>
      </c>
      <c r="F67" s="11">
        <v>307</v>
      </c>
      <c r="G67" s="11">
        <v>400</v>
      </c>
      <c r="H67" s="24">
        <f>F67/1.03/2.8</f>
        <v>106.4493758668516</v>
      </c>
      <c r="I67" s="24">
        <f>G67/1.32/2.8</f>
        <v>108.22510822510822</v>
      </c>
      <c r="J67" s="11">
        <v>385</v>
      </c>
      <c r="K67" s="11">
        <v>545</v>
      </c>
      <c r="L67" s="11">
        <v>284</v>
      </c>
      <c r="M67" s="11">
        <v>354</v>
      </c>
      <c r="N67" s="11">
        <v>296</v>
      </c>
      <c r="O67" s="11">
        <v>447</v>
      </c>
      <c r="P67" s="11">
        <v>440</v>
      </c>
      <c r="Q67" s="33">
        <v>421</v>
      </c>
      <c r="R67" s="61">
        <f t="shared" si="6"/>
        <v>27.04</v>
      </c>
      <c r="S67" s="61">
        <f t="shared" si="1"/>
        <v>27.04</v>
      </c>
      <c r="T67" s="60">
        <f t="shared" si="2"/>
        <v>262.26986367172964</v>
      </c>
      <c r="U67" s="60">
        <f t="shared" si="3"/>
        <v>305.02120578608384</v>
      </c>
      <c r="V67" s="60">
        <f t="shared" si="4"/>
        <v>297.39181489124184</v>
      </c>
      <c r="W67" s="60">
        <f t="shared" si="5"/>
        <v>340.14315700559604</v>
      </c>
    </row>
    <row r="68" spans="2:23">
      <c r="B68" s="32"/>
      <c r="C68" s="10">
        <v>61</v>
      </c>
      <c r="D68" s="9" t="s">
        <v>98</v>
      </c>
      <c r="E68" s="10" t="s">
        <v>99</v>
      </c>
      <c r="F68" s="11">
        <v>312</v>
      </c>
      <c r="G68" s="11">
        <v>407</v>
      </c>
      <c r="H68" s="24">
        <f>F68/1.03/2.8</f>
        <v>108.18307905686547</v>
      </c>
      <c r="I68" s="24">
        <f>G68/1.32/2.8</f>
        <v>110.11904761904762</v>
      </c>
      <c r="J68" s="11">
        <v>390</v>
      </c>
      <c r="K68" s="11">
        <v>552</v>
      </c>
      <c r="L68" s="11">
        <v>289</v>
      </c>
      <c r="M68" s="11">
        <v>361</v>
      </c>
      <c r="N68" s="11">
        <v>301</v>
      </c>
      <c r="O68" s="11">
        <v>453</v>
      </c>
      <c r="P68" s="11">
        <v>446</v>
      </c>
      <c r="Q68" s="33">
        <v>329</v>
      </c>
      <c r="R68" s="61">
        <f t="shared" si="6"/>
        <v>27.04</v>
      </c>
      <c r="S68" s="61">
        <f t="shared" si="1"/>
        <v>27.04</v>
      </c>
      <c r="T68" s="60">
        <f t="shared" si="2"/>
        <v>264.00356686174354</v>
      </c>
      <c r="U68" s="60">
        <f t="shared" si="3"/>
        <v>306.91514518002322</v>
      </c>
      <c r="V68" s="60">
        <f t="shared" si="4"/>
        <v>299.12551808125573</v>
      </c>
      <c r="W68" s="60">
        <f t="shared" si="5"/>
        <v>342.03709639953541</v>
      </c>
    </row>
    <row r="69" spans="2:23">
      <c r="B69" s="32"/>
      <c r="C69" s="10">
        <v>62</v>
      </c>
      <c r="D69" s="9" t="s">
        <v>2</v>
      </c>
      <c r="E69" s="10" t="s">
        <v>3</v>
      </c>
      <c r="F69" s="11">
        <v>317</v>
      </c>
      <c r="G69" s="11">
        <v>413</v>
      </c>
      <c r="H69" s="24">
        <f>F69/1.03/2.8</f>
        <v>109.91678224687934</v>
      </c>
      <c r="I69" s="24">
        <f>G69/1.32/2.8</f>
        <v>111.74242424242425</v>
      </c>
      <c r="J69" s="11">
        <v>395</v>
      </c>
      <c r="K69" s="11">
        <v>558</v>
      </c>
      <c r="L69" s="11">
        <v>294</v>
      </c>
      <c r="M69" s="11">
        <v>366</v>
      </c>
      <c r="N69" s="11">
        <v>305</v>
      </c>
      <c r="O69" s="11">
        <v>459</v>
      </c>
      <c r="P69" s="11">
        <v>451</v>
      </c>
      <c r="Q69" s="33">
        <v>315</v>
      </c>
      <c r="R69" s="61">
        <f t="shared" si="6"/>
        <v>27.04</v>
      </c>
      <c r="S69" s="61">
        <f t="shared" si="1"/>
        <v>27.04</v>
      </c>
      <c r="T69" s="60">
        <f t="shared" si="2"/>
        <v>265.73727005175738</v>
      </c>
      <c r="U69" s="60">
        <f t="shared" si="3"/>
        <v>308.53852180339987</v>
      </c>
      <c r="V69" s="60">
        <f t="shared" si="4"/>
        <v>300.85922127126963</v>
      </c>
      <c r="W69" s="60">
        <f t="shared" si="5"/>
        <v>343.66047302291207</v>
      </c>
    </row>
    <row r="70" spans="2:23">
      <c r="B70" s="32"/>
      <c r="C70" s="10">
        <v>63</v>
      </c>
      <c r="D70" s="9" t="s">
        <v>50</v>
      </c>
      <c r="E70" s="10" t="s">
        <v>51</v>
      </c>
      <c r="F70" s="11">
        <v>320</v>
      </c>
      <c r="G70" s="11">
        <v>417</v>
      </c>
      <c r="H70" s="24">
        <f>F70/1.03/2.8</f>
        <v>110.95700416088765</v>
      </c>
      <c r="I70" s="24">
        <f>G70/1.32/2.8</f>
        <v>112.82467532467533</v>
      </c>
      <c r="J70" s="11">
        <v>398</v>
      </c>
      <c r="K70" s="11">
        <v>562</v>
      </c>
      <c r="L70" s="11">
        <v>297</v>
      </c>
      <c r="M70" s="11">
        <v>370</v>
      </c>
      <c r="N70" s="11">
        <v>309</v>
      </c>
      <c r="O70" s="11">
        <v>463</v>
      </c>
      <c r="P70" s="11">
        <v>454</v>
      </c>
      <c r="Q70" s="33">
        <v>325</v>
      </c>
      <c r="R70" s="61">
        <f t="shared" si="6"/>
        <v>27.04</v>
      </c>
      <c r="S70" s="61">
        <f t="shared" si="1"/>
        <v>27.04</v>
      </c>
      <c r="T70" s="60">
        <f t="shared" si="2"/>
        <v>266.77749196576571</v>
      </c>
      <c r="U70" s="60">
        <f t="shared" si="3"/>
        <v>309.62077288565098</v>
      </c>
      <c r="V70" s="60">
        <f t="shared" si="4"/>
        <v>301.8994431852779</v>
      </c>
      <c r="W70" s="60">
        <f t="shared" si="5"/>
        <v>344.74272410516318</v>
      </c>
    </row>
    <row r="71" spans="2:23">
      <c r="B71" s="32"/>
      <c r="C71" s="10">
        <v>64</v>
      </c>
      <c r="D71" s="9" t="s">
        <v>12</v>
      </c>
      <c r="E71" s="10" t="s">
        <v>13</v>
      </c>
      <c r="F71" s="11">
        <v>322</v>
      </c>
      <c r="G71" s="11">
        <v>419</v>
      </c>
      <c r="H71" s="24">
        <f>F71/1.03/2.8</f>
        <v>111.65048543689321</v>
      </c>
      <c r="I71" s="24">
        <f>G71/1.32/2.8</f>
        <v>113.36580086580088</v>
      </c>
      <c r="J71" s="11">
        <v>400</v>
      </c>
      <c r="K71" s="11">
        <v>564</v>
      </c>
      <c r="L71" s="11">
        <v>299</v>
      </c>
      <c r="M71" s="11">
        <v>373</v>
      </c>
      <c r="N71" s="11">
        <v>310</v>
      </c>
      <c r="O71" s="11">
        <v>465</v>
      </c>
      <c r="P71" s="11">
        <v>456</v>
      </c>
      <c r="Q71" s="33">
        <v>324</v>
      </c>
      <c r="R71" s="61">
        <f t="shared" si="6"/>
        <v>27.04</v>
      </c>
      <c r="S71" s="61">
        <f t="shared" si="1"/>
        <v>27.04</v>
      </c>
      <c r="T71" s="60">
        <f t="shared" si="2"/>
        <v>267.47097324177128</v>
      </c>
      <c r="U71" s="60">
        <f t="shared" si="3"/>
        <v>310.16189842677653</v>
      </c>
      <c r="V71" s="60">
        <f t="shared" si="4"/>
        <v>302.59292446128347</v>
      </c>
      <c r="W71" s="60">
        <f t="shared" si="5"/>
        <v>345.28384964628873</v>
      </c>
    </row>
    <row r="72" spans="2:23" ht="15.75" thickBot="1">
      <c r="B72" s="34"/>
      <c r="C72" s="35">
        <v>65</v>
      </c>
      <c r="D72" s="36" t="s">
        <v>40</v>
      </c>
      <c r="E72" s="35" t="s">
        <v>41</v>
      </c>
      <c r="F72" s="37">
        <v>338</v>
      </c>
      <c r="G72" s="37">
        <v>439</v>
      </c>
      <c r="H72" s="38">
        <f>F72/1.03/2.8</f>
        <v>117.19833564493759</v>
      </c>
      <c r="I72" s="38">
        <f>G72/1.32/2.8</f>
        <v>118.77705627705627</v>
      </c>
      <c r="J72" s="37">
        <v>415</v>
      </c>
      <c r="K72" s="37">
        <v>584</v>
      </c>
      <c r="L72" s="37">
        <v>315</v>
      </c>
      <c r="M72" s="37">
        <v>393</v>
      </c>
      <c r="N72" s="37">
        <v>326</v>
      </c>
      <c r="O72" s="37">
        <v>486</v>
      </c>
      <c r="P72" s="37">
        <v>473</v>
      </c>
      <c r="Q72" s="39">
        <v>322</v>
      </c>
      <c r="R72" s="61">
        <f t="shared" si="6"/>
        <v>27.04</v>
      </c>
      <c r="S72" s="61">
        <f t="shared" si="1"/>
        <v>27.04</v>
      </c>
      <c r="T72" s="60">
        <f t="shared" si="2"/>
        <v>273.01882344981567</v>
      </c>
      <c r="U72" s="60">
        <f t="shared" si="3"/>
        <v>315.57315383803189</v>
      </c>
      <c r="V72" s="60">
        <f t="shared" si="4"/>
        <v>308.14077466932787</v>
      </c>
      <c r="W72" s="60">
        <f t="shared" si="5"/>
        <v>350.69510505754408</v>
      </c>
    </row>
    <row r="73" spans="2:23">
      <c r="B73" s="25" t="s">
        <v>157</v>
      </c>
      <c r="C73" s="28">
        <v>66</v>
      </c>
      <c r="D73" s="27" t="s">
        <v>52</v>
      </c>
      <c r="E73" s="28" t="s">
        <v>53</v>
      </c>
      <c r="F73" s="29">
        <v>373</v>
      </c>
      <c r="G73" s="29">
        <v>485</v>
      </c>
      <c r="H73" s="30">
        <f>F73/1.03/2.8</f>
        <v>129.33425797503466</v>
      </c>
      <c r="I73" s="30">
        <f>G73/1.32/2.8</f>
        <v>131.22294372294371</v>
      </c>
      <c r="J73" s="29">
        <v>451</v>
      </c>
      <c r="K73" s="29">
        <v>630</v>
      </c>
      <c r="L73" s="29">
        <v>350</v>
      </c>
      <c r="M73" s="29">
        <v>438</v>
      </c>
      <c r="N73" s="29">
        <v>362</v>
      </c>
      <c r="O73" s="29">
        <v>531</v>
      </c>
      <c r="P73" s="29">
        <v>512</v>
      </c>
      <c r="Q73" s="31">
        <v>326</v>
      </c>
      <c r="R73" s="61">
        <f t="shared" si="6"/>
        <v>27.04</v>
      </c>
      <c r="S73" s="61">
        <f t="shared" ref="S73:S75" si="7">R73</f>
        <v>27.04</v>
      </c>
      <c r="T73" s="60">
        <f t="shared" ref="T73:T75" si="8">H73+$T$6+R73</f>
        <v>285.15474577991273</v>
      </c>
      <c r="U73" s="60">
        <f t="shared" ref="U73:U75" si="9">I73+$U$6+S73</f>
        <v>328.01904128391931</v>
      </c>
      <c r="V73" s="60">
        <f t="shared" ref="V73:V75" si="10">H73+$V$6+R73</f>
        <v>320.27669699942493</v>
      </c>
      <c r="W73" s="60">
        <f t="shared" ref="W73:W75" si="11">I73+$W$6+S73</f>
        <v>363.14099250343151</v>
      </c>
    </row>
    <row r="74" spans="2:23">
      <c r="B74" s="32"/>
      <c r="C74" s="10">
        <v>67</v>
      </c>
      <c r="D74" s="9" t="s">
        <v>20</v>
      </c>
      <c r="E74" s="10" t="s">
        <v>21</v>
      </c>
      <c r="F74" s="11">
        <v>405</v>
      </c>
      <c r="G74" s="11">
        <v>526</v>
      </c>
      <c r="H74" s="24">
        <f>F74/1.03/2.8</f>
        <v>140.42995839112345</v>
      </c>
      <c r="I74" s="24">
        <f>G74/1.32/2.8</f>
        <v>142.31601731601731</v>
      </c>
      <c r="J74" s="11">
        <v>483</v>
      </c>
      <c r="K74" s="11">
        <v>671</v>
      </c>
      <c r="L74" s="11">
        <v>382</v>
      </c>
      <c r="M74" s="11">
        <v>480</v>
      </c>
      <c r="N74" s="11">
        <v>394</v>
      </c>
      <c r="O74" s="11">
        <v>573</v>
      </c>
      <c r="P74" s="11">
        <v>547</v>
      </c>
      <c r="Q74" s="33">
        <v>320</v>
      </c>
      <c r="R74" s="61">
        <f t="shared" ref="R74:R75" si="12">R73</f>
        <v>27.04</v>
      </c>
      <c r="S74" s="61">
        <f t="shared" si="7"/>
        <v>27.04</v>
      </c>
      <c r="T74" s="60">
        <f t="shared" si="8"/>
        <v>296.25044619600152</v>
      </c>
      <c r="U74" s="60">
        <f t="shared" si="9"/>
        <v>339.11211487699296</v>
      </c>
      <c r="V74" s="60">
        <f t="shared" si="10"/>
        <v>331.37239741551372</v>
      </c>
      <c r="W74" s="60">
        <f t="shared" si="11"/>
        <v>374.23406609650516</v>
      </c>
    </row>
    <row r="75" spans="2:23" ht="15.75" thickBot="1">
      <c r="B75" s="34"/>
      <c r="C75" s="35">
        <v>68</v>
      </c>
      <c r="D75" s="36" t="s">
        <v>18</v>
      </c>
      <c r="E75" s="35" t="s">
        <v>19</v>
      </c>
      <c r="F75" s="37">
        <v>409</v>
      </c>
      <c r="G75" s="37">
        <v>531</v>
      </c>
      <c r="H75" s="38">
        <f>F75/1.03/2.8</f>
        <v>141.81692094313453</v>
      </c>
      <c r="I75" s="38">
        <f>G75/1.32/2.8</f>
        <v>143.66883116883116</v>
      </c>
      <c r="J75" s="37">
        <v>487</v>
      </c>
      <c r="K75" s="37">
        <v>676</v>
      </c>
      <c r="L75" s="37">
        <v>386</v>
      </c>
      <c r="M75" s="37">
        <v>484</v>
      </c>
      <c r="N75" s="37">
        <v>398</v>
      </c>
      <c r="O75" s="37">
        <v>577</v>
      </c>
      <c r="P75" s="37">
        <v>551</v>
      </c>
      <c r="Q75" s="39">
        <v>329</v>
      </c>
      <c r="R75" s="61">
        <f t="shared" si="12"/>
        <v>27.04</v>
      </c>
      <c r="S75" s="61">
        <f t="shared" si="7"/>
        <v>27.04</v>
      </c>
      <c r="T75" s="60">
        <f t="shared" si="8"/>
        <v>297.6374087480126</v>
      </c>
      <c r="U75" s="60">
        <f t="shared" si="9"/>
        <v>340.46492872980679</v>
      </c>
      <c r="V75" s="60">
        <f t="shared" si="10"/>
        <v>332.7593599675248</v>
      </c>
      <c r="W75" s="60">
        <f t="shared" si="11"/>
        <v>375.58687994931898</v>
      </c>
    </row>
    <row r="77" spans="2:23" ht="15.75" thickBot="1"/>
    <row r="78" spans="2:23">
      <c r="C78" s="67"/>
      <c r="D78" s="68" t="s">
        <v>152</v>
      </c>
      <c r="E78" s="68" t="s">
        <v>153</v>
      </c>
      <c r="F78" s="69" t="s">
        <v>150</v>
      </c>
      <c r="G78" s="69"/>
      <c r="H78" s="69"/>
      <c r="I78" s="69"/>
      <c r="J78" s="47" t="s">
        <v>140</v>
      </c>
      <c r="K78" s="47"/>
      <c r="L78" s="47" t="s">
        <v>142</v>
      </c>
      <c r="M78" s="47"/>
      <c r="N78" s="47" t="s">
        <v>144</v>
      </c>
      <c r="O78" s="47"/>
      <c r="P78" s="48" t="s">
        <v>145</v>
      </c>
      <c r="Q78" s="57" t="s">
        <v>146</v>
      </c>
      <c r="R78" s="73" t="s">
        <v>162</v>
      </c>
      <c r="S78" s="47"/>
      <c r="T78" s="74">
        <v>178.86178861788619</v>
      </c>
      <c r="U78" s="74">
        <v>235.77235772357724</v>
      </c>
      <c r="V78" s="74">
        <v>227.64227642276424</v>
      </c>
      <c r="W78" s="75">
        <v>284.55284552845529</v>
      </c>
    </row>
    <row r="79" spans="2:23">
      <c r="C79" s="70"/>
      <c r="D79" s="66"/>
      <c r="E79" s="66"/>
      <c r="F79" s="4" t="s">
        <v>139</v>
      </c>
      <c r="G79" s="4"/>
      <c r="H79" s="4"/>
      <c r="I79" s="4"/>
      <c r="J79" s="4" t="s">
        <v>141</v>
      </c>
      <c r="K79" s="4"/>
      <c r="L79" s="4" t="s">
        <v>143</v>
      </c>
      <c r="M79" s="4"/>
      <c r="N79" s="4" t="s">
        <v>139</v>
      </c>
      <c r="O79" s="4"/>
      <c r="P79" s="5" t="s">
        <v>139</v>
      </c>
      <c r="Q79" s="19" t="s">
        <v>139</v>
      </c>
      <c r="R79" s="82" t="s">
        <v>139</v>
      </c>
      <c r="S79" s="4"/>
      <c r="T79" s="12" t="s">
        <v>158</v>
      </c>
      <c r="U79" s="12"/>
      <c r="V79" s="12" t="s">
        <v>159</v>
      </c>
      <c r="W79" s="76"/>
    </row>
    <row r="80" spans="2:23">
      <c r="C80" s="70"/>
      <c r="D80" s="66"/>
      <c r="E80" s="66"/>
      <c r="F80" s="6" t="s">
        <v>147</v>
      </c>
      <c r="G80" s="6"/>
      <c r="H80" s="21" t="s">
        <v>154</v>
      </c>
      <c r="I80" s="21"/>
      <c r="J80" s="6" t="s">
        <v>147</v>
      </c>
      <c r="K80" s="6"/>
      <c r="L80" s="6" t="s">
        <v>147</v>
      </c>
      <c r="M80" s="6"/>
      <c r="N80" s="6" t="s">
        <v>147</v>
      </c>
      <c r="O80" s="6"/>
      <c r="P80" s="7" t="s">
        <v>148</v>
      </c>
      <c r="Q80" s="58" t="s">
        <v>148</v>
      </c>
      <c r="R80" s="83" t="s">
        <v>154</v>
      </c>
      <c r="S80" s="21"/>
      <c r="T80" s="3" t="s">
        <v>160</v>
      </c>
      <c r="U80" s="3" t="s">
        <v>161</v>
      </c>
      <c r="V80" s="3" t="s">
        <v>160</v>
      </c>
      <c r="W80" s="77" t="s">
        <v>161</v>
      </c>
    </row>
    <row r="81" spans="3:23">
      <c r="C81" s="70"/>
      <c r="D81" s="66"/>
      <c r="E81" s="66"/>
      <c r="F81" s="6" t="s">
        <v>149</v>
      </c>
      <c r="G81" s="6"/>
      <c r="H81" s="6" t="s">
        <v>149</v>
      </c>
      <c r="I81" s="6"/>
      <c r="J81" s="6" t="s">
        <v>149</v>
      </c>
      <c r="K81" s="6"/>
      <c r="L81" s="6" t="s">
        <v>149</v>
      </c>
      <c r="M81" s="6"/>
      <c r="N81" s="6" t="s">
        <v>149</v>
      </c>
      <c r="O81" s="6"/>
      <c r="P81" s="7" t="s">
        <v>149</v>
      </c>
      <c r="Q81" s="58" t="s">
        <v>149</v>
      </c>
      <c r="R81" s="78" t="s">
        <v>149</v>
      </c>
      <c r="S81" s="6"/>
      <c r="T81" s="55">
        <f>T78*(1-$U$1)</f>
        <v>128.78048780487805</v>
      </c>
      <c r="U81" s="55">
        <f t="shared" ref="U81:W81" si="13">U78*(1-$U$1)</f>
        <v>169.7560975609756</v>
      </c>
      <c r="V81" s="55">
        <f t="shared" si="13"/>
        <v>163.90243902439025</v>
      </c>
      <c r="W81" s="56">
        <f t="shared" si="13"/>
        <v>204.8780487804878</v>
      </c>
    </row>
    <row r="82" spans="3:23">
      <c r="C82" s="70"/>
      <c r="D82" s="66"/>
      <c r="E82" s="66"/>
      <c r="F82" s="8" t="s">
        <v>151</v>
      </c>
      <c r="G82" s="7" t="s">
        <v>136</v>
      </c>
      <c r="H82" s="8" t="s">
        <v>151</v>
      </c>
      <c r="I82" s="7" t="s">
        <v>136</v>
      </c>
      <c r="J82" s="7" t="s">
        <v>137</v>
      </c>
      <c r="K82" s="7" t="s">
        <v>136</v>
      </c>
      <c r="L82" s="7" t="s">
        <v>137</v>
      </c>
      <c r="M82" s="7" t="s">
        <v>136</v>
      </c>
      <c r="N82" s="7" t="s">
        <v>137</v>
      </c>
      <c r="O82" s="7" t="s">
        <v>136</v>
      </c>
      <c r="P82" s="7" t="s">
        <v>138</v>
      </c>
      <c r="Q82" s="58" t="s">
        <v>138</v>
      </c>
      <c r="R82" s="84" t="s">
        <v>172</v>
      </c>
      <c r="S82" s="7" t="str">
        <f>R82</f>
        <v>m2</v>
      </c>
      <c r="T82" s="8" t="s">
        <v>172</v>
      </c>
      <c r="U82" s="7" t="str">
        <f>T82</f>
        <v>m2</v>
      </c>
      <c r="V82" s="8" t="str">
        <f>U82</f>
        <v>m2</v>
      </c>
      <c r="W82" s="50" t="str">
        <f>V82</f>
        <v>m2</v>
      </c>
    </row>
    <row r="83" spans="3:23">
      <c r="C83" s="71">
        <v>1</v>
      </c>
      <c r="D83" s="9" t="s">
        <v>164</v>
      </c>
      <c r="E83" s="9"/>
      <c r="F83" s="11">
        <v>168</v>
      </c>
      <c r="G83" s="11">
        <v>219</v>
      </c>
      <c r="H83" s="24">
        <f>F83/1.03/2.8</f>
        <v>58.252427184466022</v>
      </c>
      <c r="I83" s="24">
        <f>G83/1.32/2.8</f>
        <v>59.253246753246756</v>
      </c>
      <c r="J83" s="11">
        <v>246</v>
      </c>
      <c r="K83" s="24">
        <v>364</v>
      </c>
      <c r="L83" s="24">
        <v>145</v>
      </c>
      <c r="M83" s="11">
        <v>173</v>
      </c>
      <c r="N83" s="11">
        <v>156</v>
      </c>
      <c r="O83" s="11">
        <v>265</v>
      </c>
      <c r="P83" s="11">
        <v>288</v>
      </c>
      <c r="Q83" s="79">
        <v>270</v>
      </c>
      <c r="R83" s="85">
        <f>R75</f>
        <v>27.04</v>
      </c>
      <c r="S83" s="11">
        <f>R83</f>
        <v>27.04</v>
      </c>
      <c r="T83" s="81">
        <f t="shared" ref="T83" si="14">H83+$T$6+R83</f>
        <v>214.07291498934407</v>
      </c>
      <c r="U83" s="81">
        <f t="shared" ref="U83" si="15">I83+$U$6+S83</f>
        <v>256.04934431422237</v>
      </c>
      <c r="V83" s="81">
        <f t="shared" ref="V83" si="16">H83+$V$6+R83</f>
        <v>249.19486620885627</v>
      </c>
      <c r="W83" s="86">
        <f t="shared" ref="W83" si="17">I83+$W$6+S83</f>
        <v>291.17129553373456</v>
      </c>
    </row>
    <row r="84" spans="3:23">
      <c r="C84" s="71">
        <v>2</v>
      </c>
      <c r="D84" s="9" t="s">
        <v>165</v>
      </c>
      <c r="E84" s="9"/>
      <c r="F84" s="11">
        <v>223</v>
      </c>
      <c r="G84" s="11">
        <v>290</v>
      </c>
      <c r="H84" s="24">
        <f t="shared" ref="H84:H89" si="18">F84/1.03/2.8</f>
        <v>77.323162274618582</v>
      </c>
      <c r="I84" s="24">
        <f t="shared" ref="I84:I89" si="19">G84/1.32/2.8</f>
        <v>78.46320346320347</v>
      </c>
      <c r="J84" s="11">
        <v>301</v>
      </c>
      <c r="K84" s="24">
        <v>435</v>
      </c>
      <c r="L84" s="24">
        <v>200</v>
      </c>
      <c r="M84" s="11">
        <v>244</v>
      </c>
      <c r="N84" s="11">
        <v>212</v>
      </c>
      <c r="O84" s="11">
        <v>336</v>
      </c>
      <c r="P84" s="11">
        <v>349</v>
      </c>
      <c r="Q84" s="79">
        <v>330</v>
      </c>
      <c r="R84" s="85">
        <f>R83</f>
        <v>27.04</v>
      </c>
      <c r="S84" s="11">
        <f t="shared" ref="S84:S91" si="20">R84</f>
        <v>27.04</v>
      </c>
      <c r="T84" s="81">
        <f t="shared" ref="T84:T89" si="21">H84+$T$6+R84</f>
        <v>233.14365007949661</v>
      </c>
      <c r="U84" s="81">
        <f t="shared" ref="U84:U89" si="22">I84+$U$6+S84</f>
        <v>275.25930102417908</v>
      </c>
      <c r="V84" s="81">
        <f t="shared" ref="V84:V89" si="23">H84+$V$6+R84</f>
        <v>268.26560129900884</v>
      </c>
      <c r="W84" s="86">
        <f t="shared" ref="W84:W89" si="24">I84+$W$6+S84</f>
        <v>310.38125224369128</v>
      </c>
    </row>
    <row r="85" spans="3:23">
      <c r="C85" s="71">
        <v>3</v>
      </c>
      <c r="D85" s="9" t="s">
        <v>166</v>
      </c>
      <c r="E85" s="9"/>
      <c r="F85" s="11">
        <v>167</v>
      </c>
      <c r="G85" s="11">
        <v>218</v>
      </c>
      <c r="H85" s="24">
        <f t="shared" si="18"/>
        <v>57.905686546463251</v>
      </c>
      <c r="I85" s="24">
        <f t="shared" si="19"/>
        <v>58.982683982683987</v>
      </c>
      <c r="J85" s="11">
        <v>245</v>
      </c>
      <c r="K85" s="24">
        <v>363</v>
      </c>
      <c r="L85" s="24">
        <v>144</v>
      </c>
      <c r="M85" s="11">
        <v>172</v>
      </c>
      <c r="N85" s="11">
        <v>156</v>
      </c>
      <c r="O85" s="11">
        <v>264</v>
      </c>
      <c r="P85" s="11">
        <v>288</v>
      </c>
      <c r="Q85" s="79">
        <v>269</v>
      </c>
      <c r="R85" s="85">
        <f t="shared" ref="R85:R89" si="25">R84</f>
        <v>27.04</v>
      </c>
      <c r="S85" s="11">
        <f t="shared" si="20"/>
        <v>27.04</v>
      </c>
      <c r="T85" s="81">
        <f t="shared" si="21"/>
        <v>213.72617435134129</v>
      </c>
      <c r="U85" s="81">
        <f t="shared" si="22"/>
        <v>255.77878154365959</v>
      </c>
      <c r="V85" s="81">
        <f t="shared" si="23"/>
        <v>248.84812557085348</v>
      </c>
      <c r="W85" s="86">
        <f t="shared" si="24"/>
        <v>290.90073276317179</v>
      </c>
    </row>
    <row r="86" spans="3:23">
      <c r="C86" s="71">
        <v>4</v>
      </c>
      <c r="D86" s="9" t="s">
        <v>167</v>
      </c>
      <c r="E86" s="9"/>
      <c r="F86" s="11">
        <v>148</v>
      </c>
      <c r="G86" s="11">
        <v>194</v>
      </c>
      <c r="H86" s="24">
        <f t="shared" si="18"/>
        <v>51.317614424410536</v>
      </c>
      <c r="I86" s="24">
        <f t="shared" si="19"/>
        <v>52.489177489177493</v>
      </c>
      <c r="J86" s="11">
        <v>226</v>
      </c>
      <c r="K86" s="24">
        <v>339</v>
      </c>
      <c r="L86" s="24">
        <v>125</v>
      </c>
      <c r="M86" s="11">
        <v>148</v>
      </c>
      <c r="N86" s="11">
        <v>137</v>
      </c>
      <c r="O86" s="11">
        <v>240</v>
      </c>
      <c r="P86" s="11">
        <v>267</v>
      </c>
      <c r="Q86" s="79">
        <v>249</v>
      </c>
      <c r="R86" s="85">
        <f t="shared" si="25"/>
        <v>27.04</v>
      </c>
      <c r="S86" s="11">
        <f t="shared" si="20"/>
        <v>27.04</v>
      </c>
      <c r="T86" s="81">
        <f t="shared" si="21"/>
        <v>207.13810222928859</v>
      </c>
      <c r="U86" s="81">
        <f t="shared" si="22"/>
        <v>249.2852750501531</v>
      </c>
      <c r="V86" s="81">
        <f t="shared" si="23"/>
        <v>242.26005344880079</v>
      </c>
      <c r="W86" s="86">
        <f t="shared" si="24"/>
        <v>284.40722626966533</v>
      </c>
    </row>
    <row r="87" spans="3:23">
      <c r="C87" s="71">
        <v>5</v>
      </c>
      <c r="D87" s="9" t="s">
        <v>168</v>
      </c>
      <c r="E87" s="9"/>
      <c r="F87" s="11">
        <v>186</v>
      </c>
      <c r="G87" s="11">
        <v>242</v>
      </c>
      <c r="H87" s="24">
        <f t="shared" si="18"/>
        <v>64.493758668515952</v>
      </c>
      <c r="I87" s="24">
        <f t="shared" si="19"/>
        <v>65.476190476190467</v>
      </c>
      <c r="J87" s="11">
        <v>264</v>
      </c>
      <c r="K87" s="24">
        <v>387</v>
      </c>
      <c r="L87" s="24">
        <v>163</v>
      </c>
      <c r="M87" s="11">
        <v>196</v>
      </c>
      <c r="N87" s="11">
        <v>174</v>
      </c>
      <c r="O87" s="11">
        <v>288</v>
      </c>
      <c r="P87" s="11">
        <v>308</v>
      </c>
      <c r="Q87" s="79">
        <v>289</v>
      </c>
      <c r="R87" s="85">
        <f t="shared" si="25"/>
        <v>27.04</v>
      </c>
      <c r="S87" s="11">
        <f t="shared" si="20"/>
        <v>27.04</v>
      </c>
      <c r="T87" s="81">
        <f t="shared" si="21"/>
        <v>220.31424647339398</v>
      </c>
      <c r="U87" s="81">
        <f t="shared" si="22"/>
        <v>262.27228803716611</v>
      </c>
      <c r="V87" s="81">
        <f t="shared" si="23"/>
        <v>255.43619769290618</v>
      </c>
      <c r="W87" s="86">
        <f t="shared" si="24"/>
        <v>297.3942392566783</v>
      </c>
    </row>
    <row r="88" spans="3:23">
      <c r="C88" s="71">
        <v>6</v>
      </c>
      <c r="D88" s="9" t="s">
        <v>169</v>
      </c>
      <c r="E88" s="9"/>
      <c r="F88" s="11">
        <v>163</v>
      </c>
      <c r="G88" s="11">
        <v>213</v>
      </c>
      <c r="H88" s="24">
        <f t="shared" si="18"/>
        <v>56.518723994452159</v>
      </c>
      <c r="I88" s="24">
        <f t="shared" si="19"/>
        <v>57.629870129870127</v>
      </c>
      <c r="J88" s="11">
        <v>241</v>
      </c>
      <c r="K88" s="24">
        <v>358</v>
      </c>
      <c r="L88" s="24">
        <v>140</v>
      </c>
      <c r="M88" s="11">
        <v>167</v>
      </c>
      <c r="N88" s="11">
        <v>152</v>
      </c>
      <c r="O88" s="11">
        <v>259</v>
      </c>
      <c r="P88" s="11">
        <v>284</v>
      </c>
      <c r="Q88" s="79">
        <v>265</v>
      </c>
      <c r="R88" s="85">
        <f t="shared" si="25"/>
        <v>27.04</v>
      </c>
      <c r="S88" s="11">
        <f t="shared" si="20"/>
        <v>27.04</v>
      </c>
      <c r="T88" s="81">
        <f t="shared" si="21"/>
        <v>212.3392117993302</v>
      </c>
      <c r="U88" s="81">
        <f t="shared" si="22"/>
        <v>254.42596769084574</v>
      </c>
      <c r="V88" s="81">
        <f t="shared" si="23"/>
        <v>247.4611630188424</v>
      </c>
      <c r="W88" s="86">
        <f t="shared" si="24"/>
        <v>289.54791891035796</v>
      </c>
    </row>
    <row r="89" spans="3:23" ht="15.75" thickBot="1">
      <c r="C89" s="72">
        <v>7</v>
      </c>
      <c r="D89" s="36" t="s">
        <v>170</v>
      </c>
      <c r="E89" s="36"/>
      <c r="F89" s="37">
        <v>223</v>
      </c>
      <c r="G89" s="37">
        <v>290</v>
      </c>
      <c r="H89" s="38">
        <f t="shared" si="18"/>
        <v>77.323162274618582</v>
      </c>
      <c r="I89" s="38">
        <f t="shared" si="19"/>
        <v>78.46320346320347</v>
      </c>
      <c r="J89" s="37">
        <v>301</v>
      </c>
      <c r="K89" s="38">
        <v>435</v>
      </c>
      <c r="L89" s="38">
        <v>200</v>
      </c>
      <c r="M89" s="37">
        <v>244</v>
      </c>
      <c r="N89" s="37">
        <v>212</v>
      </c>
      <c r="O89" s="37">
        <v>336</v>
      </c>
      <c r="P89" s="37">
        <v>349</v>
      </c>
      <c r="Q89" s="80">
        <v>330</v>
      </c>
      <c r="R89" s="85">
        <f t="shared" si="25"/>
        <v>27.04</v>
      </c>
      <c r="S89" s="11">
        <f t="shared" si="20"/>
        <v>27.04</v>
      </c>
      <c r="T89" s="87">
        <f t="shared" si="21"/>
        <v>233.14365007949661</v>
      </c>
      <c r="U89" s="87">
        <f t="shared" si="22"/>
        <v>275.25930102417908</v>
      </c>
      <c r="V89" s="87">
        <f t="shared" si="23"/>
        <v>268.26560129900884</v>
      </c>
      <c r="W89" s="88">
        <f t="shared" si="24"/>
        <v>310.38125224369128</v>
      </c>
    </row>
    <row r="91" spans="3:23">
      <c r="C91" s="71">
        <v>4</v>
      </c>
      <c r="D91" s="9" t="s">
        <v>171</v>
      </c>
      <c r="E91" s="9"/>
      <c r="F91" s="11">
        <v>148</v>
      </c>
      <c r="G91" s="11">
        <v>194</v>
      </c>
      <c r="H91" s="24">
        <v>40</v>
      </c>
      <c r="I91" s="24">
        <f>H91</f>
        <v>40</v>
      </c>
      <c r="J91" s="11">
        <v>226</v>
      </c>
      <c r="K91" s="24">
        <v>339</v>
      </c>
      <c r="L91" s="24">
        <v>125</v>
      </c>
      <c r="M91" s="11">
        <v>148</v>
      </c>
      <c r="N91" s="11">
        <v>137</v>
      </c>
      <c r="O91" s="11">
        <v>240</v>
      </c>
      <c r="P91" s="11">
        <v>267</v>
      </c>
      <c r="Q91" s="79">
        <v>249</v>
      </c>
      <c r="R91" s="85">
        <f>R89</f>
        <v>27.04</v>
      </c>
      <c r="S91" s="11">
        <f t="shared" si="20"/>
        <v>27.04</v>
      </c>
      <c r="T91" s="81">
        <f t="shared" ref="T91" si="26">H91+$T$6+R91</f>
        <v>195.82048780487804</v>
      </c>
      <c r="U91" s="81">
        <f t="shared" ref="U91" si="27">I91+$U$6+S91</f>
        <v>236.7960975609756</v>
      </c>
      <c r="V91" s="81">
        <f t="shared" ref="V91" si="28">H91+$V$6+R91</f>
        <v>230.94243902439024</v>
      </c>
      <c r="W91" s="86">
        <f t="shared" ref="W91" si="29">I91+$W$6+S91</f>
        <v>271.91804878048782</v>
      </c>
    </row>
  </sheetData>
  <sortState ref="D8:S75">
    <sortCondition ref="K8:K75"/>
  </sortState>
  <mergeCells count="58">
    <mergeCell ref="N81:O81"/>
    <mergeCell ref="R78:S78"/>
    <mergeCell ref="R79:S79"/>
    <mergeCell ref="T79:U79"/>
    <mergeCell ref="V79:W79"/>
    <mergeCell ref="R80:S80"/>
    <mergeCell ref="R81:S81"/>
    <mergeCell ref="N78:O78"/>
    <mergeCell ref="F79:I79"/>
    <mergeCell ref="J79:K79"/>
    <mergeCell ref="L79:M79"/>
    <mergeCell ref="N79:O79"/>
    <mergeCell ref="F80:G80"/>
    <mergeCell ref="H80:I80"/>
    <mergeCell ref="J80:K80"/>
    <mergeCell ref="L80:M80"/>
    <mergeCell ref="N80:O80"/>
    <mergeCell ref="C78:C82"/>
    <mergeCell ref="D78:D82"/>
    <mergeCell ref="E78:E82"/>
    <mergeCell ref="F78:I78"/>
    <mergeCell ref="J78:K78"/>
    <mergeCell ref="L78:M78"/>
    <mergeCell ref="F81:G81"/>
    <mergeCell ref="H81:I81"/>
    <mergeCell ref="J81:K81"/>
    <mergeCell ref="L81:M81"/>
    <mergeCell ref="V4:W4"/>
    <mergeCell ref="R3:S3"/>
    <mergeCell ref="R5:S5"/>
    <mergeCell ref="R4:S4"/>
    <mergeCell ref="R6:S6"/>
    <mergeCell ref="B8:B42"/>
    <mergeCell ref="B43:B72"/>
    <mergeCell ref="B73:B75"/>
    <mergeCell ref="B3:B7"/>
    <mergeCell ref="T4:U4"/>
    <mergeCell ref="L3:M3"/>
    <mergeCell ref="N3:O3"/>
    <mergeCell ref="D3:D7"/>
    <mergeCell ref="E3:E7"/>
    <mergeCell ref="C3:C7"/>
    <mergeCell ref="F3:I3"/>
    <mergeCell ref="F4:I4"/>
    <mergeCell ref="H5:I5"/>
    <mergeCell ref="H6:I6"/>
    <mergeCell ref="L6:M6"/>
    <mergeCell ref="N6:O6"/>
    <mergeCell ref="J5:K5"/>
    <mergeCell ref="L5:M5"/>
    <mergeCell ref="N5:O5"/>
    <mergeCell ref="J4:K4"/>
    <mergeCell ref="L4:M4"/>
    <mergeCell ref="N4:O4"/>
    <mergeCell ref="F5:G5"/>
    <mergeCell ref="F6:G6"/>
    <mergeCell ref="J6:K6"/>
    <mergeCell ref="J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Fronty</dc:creator>
  <cp:lastModifiedBy>Fronty</cp:lastModifiedBy>
  <dcterms:created xsi:type="dcterms:W3CDTF">2015-07-10T06:07:17Z</dcterms:created>
  <dcterms:modified xsi:type="dcterms:W3CDTF">2015-07-10T12:41:27Z</dcterms:modified>
</cp:coreProperties>
</file>